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6학년도\체험학습\"/>
    </mc:Choice>
  </mc:AlternateContent>
  <bookViews>
    <workbookView xWindow="480" yWindow="135" windowWidth="18240" windowHeight="12270"/>
  </bookViews>
  <sheets>
    <sheet name="4월15일" sheetId="11" r:id="rId1"/>
  </sheets>
  <definedNames>
    <definedName name="_xlnm.Print_Area" localSheetId="0">'4월15일'!$A$1:$K$21</definedName>
  </definedNames>
  <calcPr calcId="152511"/>
</workbook>
</file>

<file path=xl/calcChain.xml><?xml version="1.0" encoding="utf-8"?>
<calcChain xmlns="http://schemas.openxmlformats.org/spreadsheetml/2006/main">
  <c r="H15" i="11" l="1"/>
  <c r="H17" i="11"/>
  <c r="H16" i="11"/>
  <c r="H13" i="11"/>
  <c r="D15" i="11" l="1"/>
  <c r="D18" i="11" s="1"/>
  <c r="H18" i="11"/>
  <c r="D13" i="11"/>
  <c r="D14" i="11" s="1"/>
  <c r="D19" i="11" s="1"/>
  <c r="B18" i="11"/>
  <c r="H14" i="11"/>
  <c r="B14" i="11"/>
  <c r="I13" i="11"/>
  <c r="I14" i="11" s="1"/>
  <c r="I19" i="11" s="1"/>
  <c r="H19" i="11" l="1"/>
  <c r="J13" i="11"/>
  <c r="J14" i="11" s="1"/>
  <c r="J19" i="11" s="1"/>
</calcChain>
</file>

<file path=xl/sharedStrings.xml><?xml version="1.0" encoding="utf-8"?>
<sst xmlns="http://schemas.openxmlformats.org/spreadsheetml/2006/main" count="42" uniqueCount="38">
  <si>
    <t>총  계</t>
  </si>
  <si>
    <t>총  계</t>
    <phoneticPr fontId="5" type="noConversion"/>
  </si>
  <si>
    <t>소  계</t>
    <phoneticPr fontId="5" type="noConversion"/>
  </si>
  <si>
    <t>차량비</t>
    <phoneticPr fontId="5" type="noConversion"/>
  </si>
  <si>
    <t>교  사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</si>
  <si>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</si>
  <si>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</si>
  <si>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</si>
  <si>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</si>
  <si>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</si>
  <si>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</si>
  <si>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</si>
  <si>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</si>
  <si>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</si>
  <si>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</si>
  <si>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</si>
  <si>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</si>
  <si>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일비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</si>
  <si>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</si>
  <si>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</si>
  <si>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>4. 인솔교사 : 9명</t>
    <phoneticPr fontId="5" type="noConversion"/>
  </si>
  <si>
    <t>10,000원*9명=</t>
    <phoneticPr fontId="5" type="noConversion"/>
  </si>
  <si>
    <t xml:space="preserve">   - (유)초원관광여행사 : S2B전자계약</t>
    <phoneticPr fontId="5" type="noConversion"/>
  </si>
  <si>
    <t>차량비(원아)</t>
    <phoneticPr fontId="5" type="noConversion"/>
  </si>
  <si>
    <t>징수액</t>
    <phoneticPr fontId="5" type="noConversion"/>
  </si>
  <si>
    <t>6. 선정방식</t>
    <phoneticPr fontId="5" type="noConversion"/>
  </si>
  <si>
    <t>7. 정산내역</t>
    <phoneticPr fontId="5" type="noConversion"/>
  </si>
  <si>
    <t>5. 수행업체 : (유)초원관광여행사(3대)</t>
    <phoneticPr fontId="5" type="noConversion"/>
  </si>
  <si>
    <t>식비</t>
    <phoneticPr fontId="3" type="noConversion"/>
  </si>
  <si>
    <t>2016학년도 4월 현장체험학습비 정산서</t>
    <phoneticPr fontId="5" type="noConversion"/>
  </si>
  <si>
    <t>.</t>
    <phoneticPr fontId="3" type="noConversion"/>
  </si>
  <si>
    <t>1. 기    간 : 2016.  4.  15.(1일)</t>
    <phoneticPr fontId="5" type="noConversion"/>
  </si>
  <si>
    <t>2. 장    소 : 여수 농업기술센터</t>
    <phoneticPr fontId="5" type="noConversion"/>
  </si>
  <si>
    <t>9,000원*88명=</t>
    <phoneticPr fontId="5" type="noConversion"/>
  </si>
  <si>
    <t>불참학생: 9000원*3명</t>
    <phoneticPr fontId="3" type="noConversion"/>
  </si>
  <si>
    <t>9,000원*9명=</t>
    <phoneticPr fontId="5" type="noConversion"/>
  </si>
  <si>
    <t>6,660원*9명=</t>
    <phoneticPr fontId="3" type="noConversion"/>
  </si>
  <si>
    <t>3. 학생인원 : 참가 88명 (재적 91명, 불참 3명)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</si>
</sst>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>
    <font>
      <sz val="10"/>
      <color theme="1"/>
      <name val="굴림"/>
      <family val="2"/>
      <charset val="129"/>
    </font>
    <font>
      <sz val="11"/>
      <name val="돋움"/>
      <family val="3"/>
      <charset val="129"/>
    </font>
    <font>
      <sz val="10"/>
      <name val="HY강M"/>
      <family val="1"/>
      <charset val="129"/>
    </font>
    <font>
      <sz val="8"/>
      <name val="굴림"/>
      <family val="2"/>
      <charset val="129"/>
    </font>
    <font>
      <sz val="10"/>
      <name val="바탕체"/>
      <family val="1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b/>
      <sz val="11"/>
      <name val="바탕체"/>
      <family val="1"/>
      <charset val="129"/>
    </font>
    <font>
      <sz val="10"/>
      <name val="굴림"/>
      <family val="3"/>
      <charset val="129"/>
    </font>
    <font>
      <b/>
      <u/>
      <sz val="24"/>
      <name val="HY강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4" fillId="0" borderId="0" xfId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right" vertical="center"/>
    </xf>
    <xf numFmtId="3" fontId="4" fillId="2" borderId="2" xfId="2" applyNumberFormat="1" applyFont="1" applyFill="1" applyBorder="1" applyAlignment="1">
      <alignment vertical="center"/>
    </xf>
    <xf numFmtId="3" fontId="4" fillId="2" borderId="7" xfId="2" applyNumberFormat="1" applyFont="1" applyFill="1" applyBorder="1" applyAlignment="1">
      <alignment horizontal="center" vertical="center"/>
    </xf>
    <xf numFmtId="41" fontId="4" fillId="0" borderId="8" xfId="2" applyFont="1" applyBorder="1" applyAlignment="1">
      <alignment horizontal="center" vertical="center" wrapText="1"/>
    </xf>
    <xf numFmtId="41" fontId="4" fillId="0" borderId="9" xfId="2" applyFont="1" applyBorder="1" applyAlignment="1">
      <alignment horizontal="right" vertical="center"/>
    </xf>
    <xf numFmtId="41" fontId="4" fillId="0" borderId="9" xfId="2" applyFont="1" applyBorder="1" applyAlignment="1">
      <alignment horizontal="left" vertical="center" shrinkToFit="1"/>
    </xf>
    <xf numFmtId="41" fontId="4" fillId="0" borderId="10" xfId="2" applyFont="1" applyBorder="1" applyAlignment="1">
      <alignment horizontal="center" vertical="center"/>
    </xf>
    <xf numFmtId="41" fontId="4" fillId="0" borderId="0" xfId="2" applyFont="1">
      <alignment vertical="center"/>
    </xf>
    <xf numFmtId="41" fontId="4" fillId="0" borderId="0" xfId="2" applyFont="1" applyAlignment="1">
      <alignment horizontal="right" vertical="center"/>
    </xf>
    <xf numFmtId="41" fontId="4" fillId="0" borderId="11" xfId="2" applyFont="1" applyBorder="1" applyAlignment="1">
      <alignment horizontal="center" vertical="center" wrapText="1"/>
    </xf>
    <xf numFmtId="41" fontId="4" fillId="0" borderId="12" xfId="2" applyFont="1" applyBorder="1" applyAlignment="1">
      <alignment horizontal="right" vertical="center"/>
    </xf>
    <xf numFmtId="41" fontId="4" fillId="0" borderId="12" xfId="2" applyFont="1" applyBorder="1" applyAlignment="1">
      <alignment horizontal="left" vertical="center" shrinkToFit="1"/>
    </xf>
    <xf numFmtId="41" fontId="4" fillId="0" borderId="13" xfId="2" applyFont="1" applyBorder="1" applyAlignment="1">
      <alignment horizontal="center" vertical="center"/>
    </xf>
    <xf numFmtId="3" fontId="4" fillId="2" borderId="3" xfId="2" applyNumberFormat="1" applyFont="1" applyFill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1" xfId="2" applyFont="1" applyBorder="1" applyAlignment="1">
      <alignment horizontal="center" vertical="center" shrinkToFit="1"/>
    </xf>
    <xf numFmtId="41" fontId="4" fillId="0" borderId="17" xfId="2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>
      <alignment vertical="center"/>
    </xf>
    <xf numFmtId="0" fontId="7" fillId="0" borderId="0" xfId="1" applyFont="1">
      <alignment vertical="center"/>
    </xf>
    <xf numFmtId="3" fontId="6" fillId="0" borderId="0" xfId="1" applyNumberFormat="1" applyFont="1" applyBorder="1">
      <alignment vertical="center"/>
    </xf>
    <xf numFmtId="0" fontId="6" fillId="0" borderId="0" xfId="1" applyFont="1" applyBorder="1">
      <alignment vertical="center"/>
    </xf>
    <xf numFmtId="0" fontId="8" fillId="0" borderId="0" xfId="1" applyFo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>
      <alignment vertical="center"/>
    </xf>
    <xf numFmtId="0" fontId="4" fillId="2" borderId="26" xfId="1" applyFont="1" applyFill="1" applyBorder="1" applyAlignment="1">
      <alignment horizontal="center" vertical="center"/>
    </xf>
    <xf numFmtId="41" fontId="4" fillId="0" borderId="13" xfId="2" applyFont="1" applyBorder="1" applyAlignment="1">
      <alignment vertical="center"/>
    </xf>
    <xf numFmtId="3" fontId="4" fillId="2" borderId="6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/>
    </xf>
    <xf numFmtId="3" fontId="4" fillId="2" borderId="24" xfId="1" applyNumberFormat="1" applyFont="1" applyFill="1" applyBorder="1" applyAlignment="1">
      <alignment horizontal="center" vertical="center"/>
    </xf>
    <xf numFmtId="3" fontId="4" fillId="2" borderId="19" xfId="1" applyNumberFormat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/>
    </xf>
    <xf numFmtId="49" fontId="4" fillId="2" borderId="21" xfId="1" applyNumberFormat="1" applyFont="1" applyFill="1" applyBorder="1" applyAlignment="1">
      <alignment horizontal="center" vertical="center"/>
    </xf>
    <xf numFmtId="49" fontId="4" fillId="2" borderId="20" xfId="1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7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9" xfId="2" applyFont="1" applyBorder="1" applyAlignment="1">
      <alignment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tabSelected="1" zoomScaleNormal="100" workbookViewId="0">
      <selection activeCell="A5" sqref="A5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44" t="s">
        <v>29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31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37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45" t="s">
        <v>15</v>
      </c>
      <c r="B11" s="47" t="s">
        <v>14</v>
      </c>
      <c r="C11" s="47"/>
      <c r="D11" s="47"/>
      <c r="E11" s="48" t="s">
        <v>13</v>
      </c>
      <c r="F11" s="48"/>
      <c r="G11" s="48"/>
      <c r="H11" s="48"/>
      <c r="I11" s="49" t="s">
        <v>12</v>
      </c>
      <c r="J11" s="49" t="s">
        <v>11</v>
      </c>
      <c r="K11" s="51" t="s">
        <v>10</v>
      </c>
      <c r="L11" s="5"/>
      <c r="M11" s="5"/>
    </row>
    <row r="12" spans="1:13" s="26" customFormat="1" ht="17.100000000000001" customHeight="1">
      <c r="A12" s="46"/>
      <c r="B12" s="28" t="s">
        <v>9</v>
      </c>
      <c r="C12" s="27" t="s">
        <v>8</v>
      </c>
      <c r="D12" s="38" t="s">
        <v>24</v>
      </c>
      <c r="E12" s="53" t="s">
        <v>7</v>
      </c>
      <c r="F12" s="54"/>
      <c r="G12" s="27" t="s">
        <v>6</v>
      </c>
      <c r="H12" s="27" t="s">
        <v>5</v>
      </c>
      <c r="I12" s="50"/>
      <c r="J12" s="50"/>
      <c r="K12" s="52"/>
      <c r="L12" s="5"/>
      <c r="M12" s="5"/>
    </row>
    <row r="13" spans="1:13" s="15" customFormat="1" ht="17.100000000000001" customHeight="1">
      <c r="A13" s="39" t="s">
        <v>23</v>
      </c>
      <c r="B13" s="18">
        <v>9000</v>
      </c>
      <c r="C13" s="18">
        <v>91</v>
      </c>
      <c r="D13" s="12">
        <f>B13*C13</f>
        <v>819000</v>
      </c>
      <c r="E13" s="55" t="s">
        <v>23</v>
      </c>
      <c r="F13" s="56"/>
      <c r="G13" s="19" t="s">
        <v>33</v>
      </c>
      <c r="H13" s="25">
        <f>9000*88</f>
        <v>792000</v>
      </c>
      <c r="I13" s="18">
        <f>D13-H13</f>
        <v>27000</v>
      </c>
      <c r="J13" s="18">
        <f>I13</f>
        <v>27000</v>
      </c>
      <c r="K13" s="24" t="s">
        <v>34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9000</v>
      </c>
      <c r="C14" s="21"/>
      <c r="D14" s="21">
        <f>SUM(D13:D13)</f>
        <v>819000</v>
      </c>
      <c r="E14" s="42" t="s">
        <v>2</v>
      </c>
      <c r="F14" s="41"/>
      <c r="G14" s="21"/>
      <c r="H14" s="8">
        <f>SUM(H13:H13)</f>
        <v>792000</v>
      </c>
      <c r="I14" s="8">
        <f>SUM(I13:I13)</f>
        <v>27000</v>
      </c>
      <c r="J14" s="8">
        <f>SUM(J13:J13)</f>
        <v>27000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25660</v>
      </c>
      <c r="C15" s="18">
        <v>9</v>
      </c>
      <c r="D15" s="18">
        <f>B15*C15</f>
        <v>230940</v>
      </c>
      <c r="E15" s="57" t="s">
        <v>3</v>
      </c>
      <c r="F15" s="57"/>
      <c r="G15" s="19" t="s">
        <v>35</v>
      </c>
      <c r="H15" s="18">
        <f>9000*9</f>
        <v>81000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58" t="s">
        <v>17</v>
      </c>
      <c r="F16" s="58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25660</v>
      </c>
      <c r="C18" s="8"/>
      <c r="D18" s="8">
        <f>SUM(D15:D16)</f>
        <v>230940</v>
      </c>
      <c r="E18" s="42" t="s">
        <v>2</v>
      </c>
      <c r="F18" s="41"/>
      <c r="G18" s="9"/>
      <c r="H18" s="8">
        <f>SUM(H15:H17)</f>
        <v>230940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40" t="s">
        <v>1</v>
      </c>
      <c r="B19" s="41"/>
      <c r="C19" s="8"/>
      <c r="D19" s="8">
        <f>D14+D18</f>
        <v>1049940</v>
      </c>
      <c r="E19" s="42" t="s">
        <v>0</v>
      </c>
      <c r="F19" s="43"/>
      <c r="G19" s="41"/>
      <c r="H19" s="8">
        <f>H14+H18</f>
        <v>1022940</v>
      </c>
      <c r="I19" s="8">
        <f>I14</f>
        <v>27000</v>
      </c>
      <c r="J19" s="8">
        <f>J14</f>
        <v>27000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4월15일</vt:lpstr>
      <vt:lpstr>'4월15일'!Print_Area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2015-12-16T06:43:06Z</cp:lastPrinted>
  <dcterms:created xsi:type="dcterms:W3CDTF">2015-06-03T23:49:18Z</dcterms:created>
  <dcterms:modified xsi:type="dcterms:W3CDTF">2016-04-15T07:56:23Z</dcterms:modified>
</cp:coreProperties>
</file>