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6학년도-경아\체험학습\11월\11월\"/>
    </mc:Choice>
  </mc:AlternateContent>
  <bookViews>
    <workbookView xWindow="480" yWindow="135" windowWidth="18240" windowHeight="12270" firstSheet="10" activeTab="10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11월 18일(상수도사업소) (2)" sheetId="21" r:id="rId11"/>
  </sheets>
  <definedNames>
    <definedName name="_xlnm.Print_Area" localSheetId="9">'11월 11일(상수도사업소)'!$A$1:$P$22</definedName>
    <definedName name="_xlnm.Print_Area" localSheetId="10">'11월 18일(상수도사업소) (2)'!$A$1:$P$22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</definedNames>
  <calcPr calcId="152511"/>
</workbook>
</file>

<file path=xl/calcChain.xml><?xml version="1.0" encoding="utf-8"?>
<calcChain xmlns="http://schemas.openxmlformats.org/spreadsheetml/2006/main">
  <c r="C19" i="21" l="1"/>
  <c r="B19" i="21"/>
  <c r="D16" i="21"/>
  <c r="J15" i="21"/>
  <c r="G15" i="21"/>
  <c r="M15" i="21" s="1"/>
  <c r="M19" i="21" s="1"/>
  <c r="D15" i="21"/>
  <c r="D19" i="21" s="1"/>
  <c r="C14" i="21"/>
  <c r="B14" i="21"/>
  <c r="G13" i="21"/>
  <c r="M13" i="21" s="1"/>
  <c r="M14" i="21" s="1"/>
  <c r="D13" i="21"/>
  <c r="D14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0" i="21" l="1"/>
  <c r="M20" i="21"/>
  <c r="N13" i="21"/>
  <c r="J13" i="20"/>
  <c r="J18" i="20" s="1"/>
  <c r="J23" i="20" s="1"/>
  <c r="I18" i="20"/>
  <c r="I23" i="20" s="1"/>
  <c r="D18" i="20"/>
  <c r="D23" i="20" s="1"/>
  <c r="J15" i="19"/>
  <c r="G15" i="19"/>
  <c r="G13" i="19"/>
  <c r="N14" i="21" l="1"/>
  <c r="N20" i="21" s="1"/>
  <c r="O13" i="21"/>
  <c r="O14" i="21" s="1"/>
  <c r="O20" i="21" s="1"/>
  <c r="M15" i="19"/>
  <c r="M13" i="19"/>
  <c r="D16" i="19"/>
  <c r="C19" i="19" l="1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<sst xmlns="http://schemas.openxmlformats.org/spreadsheetml/2006/main" count="539" uniqueCount="168">
  <si>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</si>
  <si>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</si>
  <si>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</si>
  <si>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</si>
  <si>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</si>
  <si>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</si>
  <si>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</si>
  <si>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</si>
  <si>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</si>
  <si>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</si>
  <si>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</si>
  <si>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</si>
  <si>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</si>
  <si>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</si>
  <si>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</si>
  <si>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</si>
  <si>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</si>
  <si>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</si>
  <si>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</si>
  <si>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</si>
  <si>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</si>
  <si>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</si>
  <si>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</si>
  <si>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</si>
  <si>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</si>
  <si>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</si>
  <si>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</si>
  <si>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</si>
  <si>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</si>
  <si>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</si>
  <si>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</si>
  <si>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</si>
  <si>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</si>
  <si>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</si>
  <si>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</si>
  <si>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</si>
  <si>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</si>
  <si>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</si>
  <si>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</si>
  <si>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</si>
  <si>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</si>
  <si>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</si>
  <si>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</si>
  <si>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</si>
  <si>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</si>
  <si>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</si>
  <si>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</si>
  <si>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</si>
  <si>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</si>
  <si>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</si>
  <si>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</si>
  <si>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</si>
  <si>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</si>
  <si>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</si>
  <si>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</si>
  <si>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</si>
  <si>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</si>
  <si>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</si>
  <si>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</si>
  <si>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</si>
  <si>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</si>
  <si>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</si>
  <si>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</si>
  <si>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</si>
  <si>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</si>
  <si>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</si>
  <si>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</si>
  <si>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</si>
  <si>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</si>
  <si>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</si>
  <si>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</si>
  <si>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</si>
  <si>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</si>
  <si>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</si>
  <si>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</si>
  <si>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</si>
  <si>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</si>
  <si>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</si>
  <si>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</si>
  <si>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</si>
  <si>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</si>
  <si>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</si>
  <si>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</si>
  <si>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</si>
  <si>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</si>
  <si>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</si>
  <si>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</si>
  <si>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</si>
  <si>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</si>
  <si>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</si>
  <si>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</si>
  <si>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</si>
  <si>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</si>
  <si>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</si>
  <si>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</si>
  <si>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</si>
  <si>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</si>
  <si>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</si>
  <si>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</si>
  <si>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</si>
  <si>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</si>
  <si>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</si>
  <si>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</si>
  <si>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</si>
  <si>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</si>
  <si>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</si>
  <si>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</si>
  <si>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</si>
  <si>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</si>
  <si>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</si>
  <si>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</si>
  <si>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</si>
  <si>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</si>
  <si>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</si>
  <si>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</si>
  <si>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</si>
  <si>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</si>
  <si>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</si>
  <si>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</si>
  <si>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</si>
  <si>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</si>
  <si>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</si>
  <si>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</si>
  <si>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</si>
  <si>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</si>
  <si>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</si>
  <si>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</si>
  <si>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</si>
  <si>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</si>
  <si>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</si>
  <si>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</si>
  <si>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</si>
  <si>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</si>
  <si>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</si>
  <si>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</si>
  <si>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</si>
  <si>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</si>
  <si>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</si>
  <si>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</si>
  <si>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</si>
  <si>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</si>
  <si>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</si>
  <si>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</si>
  <si>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</si>
  <si>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</si>
  <si>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</si>
  <si>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</si>
  <si>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</si>
  <si>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</si>
  <si>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</si>
  <si>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</si>
  <si>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</si>
  <si>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</si>
  <si>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</si>
  <si>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</si>
  <si>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</si>
  <si>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</si>
  <si>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</si>
  <si>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</si>
  <si>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</si>
  <si>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</si>
  <si>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</si>
  <si>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</si>
  <si>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</si>
  <si>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1. 기    간 : 2016.  11.  18.(1일)</t>
    <phoneticPr fontId="5" type="noConversion"/>
  </si>
  <si>
    <t>5. 수행업체 : ㈜태양관광여행사(2대)</t>
    <phoneticPr fontId="5" type="noConversion"/>
  </si>
  <si>
    <t>불참원아 : 3,000*4명</t>
    <phoneticPr fontId="3" type="noConversion"/>
  </si>
  <si>
    <t>3. 학생인원 : 참가 77명 (재적 81명, 불참 4명)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</si>
</sst>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106" t="s">
        <v>23</v>
      </c>
      <c r="F13" s="107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93" t="s">
        <v>2</v>
      </c>
      <c r="F14" s="92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108" t="s">
        <v>3</v>
      </c>
      <c r="F15" s="108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09" t="s">
        <v>17</v>
      </c>
      <c r="F16" s="109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93" t="s">
        <v>2</v>
      </c>
      <c r="F18" s="92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91" t="s">
        <v>1</v>
      </c>
      <c r="B19" s="92"/>
      <c r="C19" s="8"/>
      <c r="D19" s="8">
        <f>D14+D18</f>
        <v>1049940</v>
      </c>
      <c r="E19" s="93" t="s">
        <v>0</v>
      </c>
      <c r="F19" s="94"/>
      <c r="G19" s="92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95" t="s">
        <v>111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99"/>
      <c r="J11" s="99"/>
      <c r="K11" s="99"/>
      <c r="L11" s="99"/>
      <c r="M11" s="99"/>
      <c r="N11" s="100" t="s">
        <v>12</v>
      </c>
      <c r="O11" s="100" t="s">
        <v>11</v>
      </c>
      <c r="P11" s="102" t="s">
        <v>10</v>
      </c>
      <c r="Q11" s="5"/>
      <c r="R11" s="5"/>
    </row>
    <row r="12" spans="1:18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113" t="s">
        <v>6</v>
      </c>
      <c r="H12" s="114"/>
      <c r="I12" s="114"/>
      <c r="J12" s="114"/>
      <c r="K12" s="114"/>
      <c r="L12" s="115"/>
      <c r="M12" s="27" t="s">
        <v>5</v>
      </c>
      <c r="N12" s="101"/>
      <c r="O12" s="101"/>
      <c r="P12" s="103"/>
      <c r="Q12" s="5"/>
      <c r="R12" s="5"/>
    </row>
    <row r="13" spans="1:18" s="15" customFormat="1" ht="18" customHeight="1">
      <c r="A13" s="39" t="s">
        <v>23</v>
      </c>
      <c r="B13" s="89">
        <v>4090</v>
      </c>
      <c r="C13" s="53">
        <v>94</v>
      </c>
      <c r="D13" s="18">
        <f>B13*C13</f>
        <v>384460</v>
      </c>
      <c r="E13" s="106" t="s">
        <v>23</v>
      </c>
      <c r="F13" s="107"/>
      <c r="G13" s="72">
        <f>B13</f>
        <v>4090</v>
      </c>
      <c r="H13" s="73" t="s">
        <v>116</v>
      </c>
      <c r="I13" s="74" t="s">
        <v>117</v>
      </c>
      <c r="J13" s="74">
        <v>89</v>
      </c>
      <c r="K13" s="76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90">
        <f>SUM(B13:B13)</f>
        <v>4090</v>
      </c>
      <c r="C14" s="70">
        <f>C13</f>
        <v>94</v>
      </c>
      <c r="D14" s="21">
        <f>SUM(D13:D13)</f>
        <v>384460</v>
      </c>
      <c r="E14" s="93" t="s">
        <v>2</v>
      </c>
      <c r="F14" s="92"/>
      <c r="G14" s="50"/>
      <c r="H14" s="51"/>
      <c r="I14" s="51"/>
      <c r="J14" s="51"/>
      <c r="K14" s="77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108" t="s">
        <v>3</v>
      </c>
      <c r="F15" s="108"/>
      <c r="G15" s="52">
        <f>B15</f>
        <v>4090</v>
      </c>
      <c r="H15" s="74" t="s">
        <v>116</v>
      </c>
      <c r="I15" s="74" t="s">
        <v>117</v>
      </c>
      <c r="J15" s="74">
        <f>C15</f>
        <v>9</v>
      </c>
      <c r="K15" s="76" t="s">
        <v>118</v>
      </c>
      <c r="L15" s="56" t="s">
        <v>119</v>
      </c>
      <c r="M15" s="18">
        <f>G15*J15</f>
        <v>36810</v>
      </c>
      <c r="N15" s="71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16" t="s">
        <v>110</v>
      </c>
      <c r="F16" s="117"/>
      <c r="G16" s="54"/>
      <c r="H16" s="75"/>
      <c r="I16" s="75"/>
      <c r="J16" s="75"/>
      <c r="K16" s="78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16" t="s">
        <v>28</v>
      </c>
      <c r="F17" s="117"/>
      <c r="G17" s="54"/>
      <c r="H17" s="75"/>
      <c r="I17" s="75"/>
      <c r="J17" s="75"/>
      <c r="K17" s="78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18" t="s">
        <v>17</v>
      </c>
      <c r="F18" s="119"/>
      <c r="G18" s="54"/>
      <c r="H18" s="75"/>
      <c r="I18" s="75"/>
      <c r="J18" s="75"/>
      <c r="K18" s="78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93" t="s">
        <v>2</v>
      </c>
      <c r="F19" s="92"/>
      <c r="G19" s="50"/>
      <c r="H19" s="51"/>
      <c r="I19" s="51"/>
      <c r="J19" s="51"/>
      <c r="K19" s="77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91" t="s">
        <v>1</v>
      </c>
      <c r="B20" s="92"/>
      <c r="C20" s="8"/>
      <c r="D20" s="8">
        <f>D14+D19</f>
        <v>421270</v>
      </c>
      <c r="E20" s="93" t="s">
        <v>0</v>
      </c>
      <c r="F20" s="94"/>
      <c r="G20" s="94"/>
      <c r="H20" s="94"/>
      <c r="I20" s="94"/>
      <c r="J20" s="94"/>
      <c r="K20" s="94"/>
      <c r="L20" s="94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95" t="s">
        <v>111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164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165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99"/>
      <c r="J11" s="99"/>
      <c r="K11" s="99"/>
      <c r="L11" s="99"/>
      <c r="M11" s="99"/>
      <c r="N11" s="100" t="s">
        <v>12</v>
      </c>
      <c r="O11" s="100" t="s">
        <v>11</v>
      </c>
      <c r="P11" s="102" t="s">
        <v>10</v>
      </c>
      <c r="Q11" s="5"/>
      <c r="R11" s="5"/>
    </row>
    <row r="12" spans="1:18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113" t="s">
        <v>6</v>
      </c>
      <c r="H12" s="114"/>
      <c r="I12" s="114"/>
      <c r="J12" s="114"/>
      <c r="K12" s="114"/>
      <c r="L12" s="115"/>
      <c r="M12" s="27" t="s">
        <v>5</v>
      </c>
      <c r="N12" s="101"/>
      <c r="O12" s="101"/>
      <c r="P12" s="103"/>
      <c r="Q12" s="5"/>
      <c r="R12" s="5"/>
    </row>
    <row r="13" spans="1:18" s="15" customFormat="1" ht="18" customHeight="1">
      <c r="A13" s="39" t="s">
        <v>23</v>
      </c>
      <c r="B13" s="61">
        <v>3000</v>
      </c>
      <c r="C13" s="66">
        <v>81</v>
      </c>
      <c r="D13" s="18">
        <f>B13*C13</f>
        <v>243000</v>
      </c>
      <c r="E13" s="106" t="s">
        <v>23</v>
      </c>
      <c r="F13" s="107"/>
      <c r="G13" s="72">
        <f>B13</f>
        <v>3000</v>
      </c>
      <c r="H13" s="73" t="s">
        <v>116</v>
      </c>
      <c r="I13" s="74" t="s">
        <v>117</v>
      </c>
      <c r="J13" s="74">
        <v>77</v>
      </c>
      <c r="K13" s="76" t="s">
        <v>118</v>
      </c>
      <c r="L13" s="56" t="s">
        <v>119</v>
      </c>
      <c r="M13" s="25">
        <f>G13*J13</f>
        <v>231000</v>
      </c>
      <c r="N13" s="18">
        <f>D13-M13</f>
        <v>12000</v>
      </c>
      <c r="O13" s="18">
        <f>N13</f>
        <v>12000</v>
      </c>
      <c r="P13" s="48" t="s">
        <v>166</v>
      </c>
      <c r="Q13" s="16"/>
      <c r="R13" s="16"/>
    </row>
    <row r="14" spans="1:18" s="15" customFormat="1" ht="18.75" customHeight="1">
      <c r="A14" s="10" t="s">
        <v>2</v>
      </c>
      <c r="B14" s="70">
        <f>SUM(B13:B13)</f>
        <v>3000</v>
      </c>
      <c r="C14" s="70">
        <f>C13</f>
        <v>81</v>
      </c>
      <c r="D14" s="21">
        <f>SUM(D13:D13)</f>
        <v>243000</v>
      </c>
      <c r="E14" s="93" t="s">
        <v>2</v>
      </c>
      <c r="F14" s="92"/>
      <c r="G14" s="63"/>
      <c r="H14" s="64"/>
      <c r="I14" s="64"/>
      <c r="J14" s="64"/>
      <c r="K14" s="77"/>
      <c r="L14" s="62"/>
      <c r="M14" s="8">
        <f>SUM(M13:M13)</f>
        <v>231000</v>
      </c>
      <c r="N14" s="8">
        <f>SUM(N13:N13)</f>
        <v>12000</v>
      </c>
      <c r="O14" s="8">
        <f>SUM(O13:O13)</f>
        <v>12000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3000</v>
      </c>
      <c r="C15" s="18">
        <v>9</v>
      </c>
      <c r="D15" s="18">
        <f>B15*C15</f>
        <v>27000</v>
      </c>
      <c r="E15" s="108" t="s">
        <v>3</v>
      </c>
      <c r="F15" s="108"/>
      <c r="G15" s="65">
        <f>B15</f>
        <v>3000</v>
      </c>
      <c r="H15" s="74" t="s">
        <v>116</v>
      </c>
      <c r="I15" s="74" t="s">
        <v>117</v>
      </c>
      <c r="J15" s="74">
        <f>C15</f>
        <v>9</v>
      </c>
      <c r="K15" s="76" t="s">
        <v>118</v>
      </c>
      <c r="L15" s="56" t="s">
        <v>119</v>
      </c>
      <c r="M15" s="18">
        <f>G15*J15</f>
        <v>27000</v>
      </c>
      <c r="N15" s="71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16" t="s">
        <v>52</v>
      </c>
      <c r="F16" s="117"/>
      <c r="G16" s="68"/>
      <c r="H16" s="75"/>
      <c r="I16" s="75"/>
      <c r="J16" s="75"/>
      <c r="K16" s="78"/>
      <c r="L16" s="69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16" t="s">
        <v>28</v>
      </c>
      <c r="F17" s="117"/>
      <c r="G17" s="68"/>
      <c r="H17" s="75"/>
      <c r="I17" s="75"/>
      <c r="J17" s="75"/>
      <c r="K17" s="78"/>
      <c r="L17" s="69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18" t="s">
        <v>17</v>
      </c>
      <c r="F18" s="119"/>
      <c r="G18" s="68"/>
      <c r="H18" s="75"/>
      <c r="I18" s="75"/>
      <c r="J18" s="75"/>
      <c r="K18" s="78"/>
      <c r="L18" s="69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3000</v>
      </c>
      <c r="C19" s="8">
        <f>C15+C16</f>
        <v>9</v>
      </c>
      <c r="D19" s="8">
        <f>SUM(D15:D18)</f>
        <v>27000</v>
      </c>
      <c r="E19" s="93" t="s">
        <v>2</v>
      </c>
      <c r="F19" s="92"/>
      <c r="G19" s="63"/>
      <c r="H19" s="64"/>
      <c r="I19" s="64"/>
      <c r="J19" s="64"/>
      <c r="K19" s="77"/>
      <c r="L19" s="62"/>
      <c r="M19" s="8">
        <f>SUM(M15:M18)</f>
        <v>27000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91" t="s">
        <v>1</v>
      </c>
      <c r="B20" s="92"/>
      <c r="C20" s="8"/>
      <c r="D20" s="8">
        <f>D14+D19</f>
        <v>270000</v>
      </c>
      <c r="E20" s="93" t="s">
        <v>0</v>
      </c>
      <c r="F20" s="94"/>
      <c r="G20" s="94"/>
      <c r="H20" s="94"/>
      <c r="I20" s="94"/>
      <c r="J20" s="94"/>
      <c r="K20" s="94"/>
      <c r="L20" s="94"/>
      <c r="M20" s="8">
        <f>M14+M19</f>
        <v>258000</v>
      </c>
      <c r="N20" s="8">
        <f>N14</f>
        <v>12000</v>
      </c>
      <c r="O20" s="8">
        <f>O14</f>
        <v>12000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E19:F19"/>
    <mergeCell ref="A20:B20"/>
    <mergeCell ref="E20:L20"/>
    <mergeCell ref="E13:F13"/>
    <mergeCell ref="E14:F14"/>
    <mergeCell ref="E15:F15"/>
    <mergeCell ref="E16:F16"/>
    <mergeCell ref="E17:F17"/>
    <mergeCell ref="E18:F18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106" t="s">
        <v>23</v>
      </c>
      <c r="F13" s="107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93" t="s">
        <v>2</v>
      </c>
      <c r="F14" s="92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108" t="s">
        <v>3</v>
      </c>
      <c r="F15" s="108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09" t="s">
        <v>17</v>
      </c>
      <c r="F16" s="109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93" t="s">
        <v>2</v>
      </c>
      <c r="F18" s="92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91" t="s">
        <v>1</v>
      </c>
      <c r="B19" s="92"/>
      <c r="C19" s="8"/>
      <c r="D19" s="8">
        <f>D14+D18</f>
        <v>749340</v>
      </c>
      <c r="E19" s="93" t="s">
        <v>0</v>
      </c>
      <c r="F19" s="94"/>
      <c r="G19" s="92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54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106" t="s">
        <v>23</v>
      </c>
      <c r="F13" s="107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93" t="s">
        <v>2</v>
      </c>
      <c r="F15" s="92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108" t="s">
        <v>3</v>
      </c>
      <c r="F16" s="108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09" t="s">
        <v>17</v>
      </c>
      <c r="F17" s="109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93" t="s">
        <v>2</v>
      </c>
      <c r="F20" s="92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91" t="s">
        <v>1</v>
      </c>
      <c r="B21" s="92"/>
      <c r="C21" s="8"/>
      <c r="D21" s="8">
        <f>D15+D20</f>
        <v>1241640</v>
      </c>
      <c r="E21" s="93" t="s">
        <v>0</v>
      </c>
      <c r="F21" s="94"/>
      <c r="G21" s="92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54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106" t="s">
        <v>23</v>
      </c>
      <c r="F13" s="107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93" t="s">
        <v>2</v>
      </c>
      <c r="F15" s="92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108" t="s">
        <v>3</v>
      </c>
      <c r="F16" s="108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09" t="s">
        <v>17</v>
      </c>
      <c r="F17" s="109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93" t="s">
        <v>2</v>
      </c>
      <c r="F19" s="92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91" t="s">
        <v>1</v>
      </c>
      <c r="B20" s="92"/>
      <c r="C20" s="8"/>
      <c r="D20" s="8">
        <f>D15+D19</f>
        <v>974340</v>
      </c>
      <c r="E20" s="93" t="s">
        <v>0</v>
      </c>
      <c r="F20" s="94"/>
      <c r="G20" s="92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106" t="s">
        <v>23</v>
      </c>
      <c r="F13" s="107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93" t="s">
        <v>2</v>
      </c>
      <c r="F17" s="92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108" t="s">
        <v>3</v>
      </c>
      <c r="F18" s="108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09" t="s">
        <v>17</v>
      </c>
      <c r="F19" s="109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93" t="s">
        <v>2</v>
      </c>
      <c r="F20" s="92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91" t="s">
        <v>1</v>
      </c>
      <c r="B21" s="92"/>
      <c r="C21" s="8"/>
      <c r="D21" s="8">
        <f>D17+D20</f>
        <v>1404000</v>
      </c>
      <c r="E21" s="93" t="s">
        <v>0</v>
      </c>
      <c r="F21" s="94"/>
      <c r="G21" s="92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106" t="s">
        <v>23</v>
      </c>
      <c r="F13" s="107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93" t="s">
        <v>2</v>
      </c>
      <c r="F17" s="92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108" t="s">
        <v>3</v>
      </c>
      <c r="F18" s="108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09" t="s">
        <v>17</v>
      </c>
      <c r="F19" s="109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93" t="s">
        <v>2</v>
      </c>
      <c r="F20" s="92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91" t="s">
        <v>1</v>
      </c>
      <c r="B21" s="92"/>
      <c r="C21" s="8"/>
      <c r="D21" s="8">
        <f>D17+D20</f>
        <v>1137600</v>
      </c>
      <c r="E21" s="93" t="s">
        <v>0</v>
      </c>
      <c r="F21" s="94"/>
      <c r="G21" s="92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106" t="s">
        <v>23</v>
      </c>
      <c r="F13" s="107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93" t="s">
        <v>2</v>
      </c>
      <c r="F16" s="92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108" t="s">
        <v>3</v>
      </c>
      <c r="F17" s="108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110" t="s">
        <v>28</v>
      </c>
      <c r="F18" s="111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09" t="s">
        <v>17</v>
      </c>
      <c r="F19" s="109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93" t="s">
        <v>2</v>
      </c>
      <c r="F20" s="92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91" t="s">
        <v>1</v>
      </c>
      <c r="B21" s="92"/>
      <c r="C21" s="8"/>
      <c r="D21" s="8">
        <f>D16+D20</f>
        <v>1852540</v>
      </c>
      <c r="E21" s="93" t="s">
        <v>0</v>
      </c>
      <c r="F21" s="94"/>
      <c r="G21" s="92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96" t="s">
        <v>15</v>
      </c>
      <c r="B11" s="98" t="s">
        <v>14</v>
      </c>
      <c r="C11" s="98"/>
      <c r="D11" s="98"/>
      <c r="E11" s="99" t="s">
        <v>13</v>
      </c>
      <c r="F11" s="99"/>
      <c r="G11" s="99"/>
      <c r="H11" s="99"/>
      <c r="I11" s="100" t="s">
        <v>12</v>
      </c>
      <c r="J11" s="100" t="s">
        <v>11</v>
      </c>
      <c r="K11" s="102" t="s">
        <v>10</v>
      </c>
      <c r="L11" s="5"/>
      <c r="M11" s="5"/>
    </row>
    <row r="12" spans="1:13" s="26" customFormat="1" ht="17.100000000000001" customHeight="1">
      <c r="A12" s="97"/>
      <c r="B12" s="28" t="s">
        <v>9</v>
      </c>
      <c r="C12" s="27" t="s">
        <v>8</v>
      </c>
      <c r="D12" s="38" t="s">
        <v>24</v>
      </c>
      <c r="E12" s="104" t="s">
        <v>7</v>
      </c>
      <c r="F12" s="105"/>
      <c r="G12" s="27" t="s">
        <v>6</v>
      </c>
      <c r="H12" s="27" t="s">
        <v>5</v>
      </c>
      <c r="I12" s="101"/>
      <c r="J12" s="101"/>
      <c r="K12" s="103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106" t="s">
        <v>23</v>
      </c>
      <c r="F13" s="107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93" t="s">
        <v>2</v>
      </c>
      <c r="F17" s="92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108" t="s">
        <v>3</v>
      </c>
      <c r="F18" s="108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110" t="s">
        <v>28</v>
      </c>
      <c r="F20" s="111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109" t="s">
        <v>17</v>
      </c>
      <c r="F21" s="109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93" t="s">
        <v>2</v>
      </c>
      <c r="F22" s="92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91" t="s">
        <v>1</v>
      </c>
      <c r="B23" s="92"/>
      <c r="C23" s="8"/>
      <c r="D23" s="8">
        <f>D17+D22</f>
        <v>1550690</v>
      </c>
      <c r="E23" s="93" t="s">
        <v>0</v>
      </c>
      <c r="F23" s="94"/>
      <c r="G23" s="92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6" sqref="K36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95" t="s">
        <v>163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8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96" t="s">
        <v>153</v>
      </c>
      <c r="B11" s="98" t="s">
        <v>152</v>
      </c>
      <c r="C11" s="98"/>
      <c r="D11" s="98"/>
      <c r="E11" s="99" t="s">
        <v>151</v>
      </c>
      <c r="F11" s="99"/>
      <c r="G11" s="99"/>
      <c r="H11" s="99"/>
      <c r="I11" s="100" t="s">
        <v>150</v>
      </c>
      <c r="J11" s="100" t="s">
        <v>149</v>
      </c>
      <c r="K11" s="102" t="s">
        <v>148</v>
      </c>
      <c r="L11" s="5"/>
      <c r="M11" s="5"/>
    </row>
    <row r="12" spans="1:13" s="26" customFormat="1" ht="17.100000000000001" customHeight="1">
      <c r="A12" s="97"/>
      <c r="B12" s="28" t="s">
        <v>147</v>
      </c>
      <c r="C12" s="27" t="s">
        <v>146</v>
      </c>
      <c r="D12" s="38" t="s">
        <v>145</v>
      </c>
      <c r="E12" s="104" t="s">
        <v>144</v>
      </c>
      <c r="F12" s="105"/>
      <c r="G12" s="27" t="s">
        <v>143</v>
      </c>
      <c r="H12" s="27" t="s">
        <v>142</v>
      </c>
      <c r="I12" s="112"/>
      <c r="J12" s="101"/>
      <c r="K12" s="103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106" t="s">
        <v>141</v>
      </c>
      <c r="F13" s="107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8" t="s">
        <v>138</v>
      </c>
      <c r="F14" s="69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7">
        <f>B15*C15</f>
        <v>25000</v>
      </c>
      <c r="E15" s="67" t="s">
        <v>135</v>
      </c>
      <c r="F15" s="69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8" t="s">
        <v>132</v>
      </c>
      <c r="F16" s="69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8" t="s">
        <v>129</v>
      </c>
      <c r="F17" s="69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93" t="s">
        <v>2</v>
      </c>
      <c r="F18" s="92"/>
      <c r="G18" s="21"/>
      <c r="H18" s="8">
        <f>SUM(H13:H17)</f>
        <v>5157200</v>
      </c>
      <c r="I18" s="86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108" t="s">
        <v>3</v>
      </c>
      <c r="F19" s="108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109" t="s">
        <v>17</v>
      </c>
      <c r="F20" s="109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109" t="s">
        <v>125</v>
      </c>
      <c r="F21" s="109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93" t="s">
        <v>2</v>
      </c>
      <c r="F22" s="92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91" t="s">
        <v>1</v>
      </c>
      <c r="B23" s="92"/>
      <c r="C23" s="8"/>
      <c r="D23" s="8">
        <f>D18+D22</f>
        <v>5653340</v>
      </c>
      <c r="E23" s="93" t="s">
        <v>0</v>
      </c>
      <c r="F23" s="94"/>
      <c r="G23" s="92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80" customFormat="1" ht="17.100000000000001" customHeight="1">
      <c r="A24" s="85" t="s">
        <v>123</v>
      </c>
      <c r="B24" s="84"/>
      <c r="C24" s="83"/>
      <c r="D24" s="83"/>
      <c r="E24" s="84"/>
      <c r="F24" s="84"/>
      <c r="G24" s="84"/>
      <c r="H24" s="83"/>
      <c r="I24" s="83"/>
      <c r="J24" s="83"/>
      <c r="K24" s="82"/>
      <c r="L24" s="81"/>
      <c r="M24" s="81"/>
    </row>
    <row r="25" spans="1:13" s="4" customFormat="1" ht="17.100000000000001" customHeight="1">
      <c r="A25" s="79" t="s">
        <v>122</v>
      </c>
      <c r="D25" s="6"/>
      <c r="I25" s="6"/>
      <c r="J25" s="6"/>
      <c r="L25" s="5"/>
      <c r="M25" s="5"/>
    </row>
    <row r="26" spans="1:13" ht="17.100000000000001" customHeight="1">
      <c r="A26" s="79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  <mergeCell ref="A23:B23"/>
    <mergeCell ref="E23:G23"/>
    <mergeCell ref="K11:K12"/>
    <mergeCell ref="E12:F12"/>
    <mergeCell ref="E19:F19"/>
    <mergeCell ref="E20:F20"/>
    <mergeCell ref="J11:J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11</vt:i4>
      </vt:variant>
    </vt:vector>
  </HeadingPairs>
  <TitlesOfParts>
    <vt:vector size="22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11월 18일(상수도사업소) (2)</vt:lpstr>
      <vt:lpstr>'11월 11일(상수도사업소)'!Print_Area</vt:lpstr>
      <vt:lpstr>'11월 18일(상수도사업소) (2)'!Print_Area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2016-11-15T04:10:44Z</cp:lastPrinted>
  <dcterms:created xsi:type="dcterms:W3CDTF">2015-06-03T23:49:18Z</dcterms:created>
  <dcterms:modified xsi:type="dcterms:W3CDTF">2016-11-21T02:49:13Z</dcterms:modified>
</cp:coreProperties>
</file>