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745" windowHeight="8565" tabRatio="933"/>
  </bookViews>
  <sheets>
    <sheet name="서식1" sheetId="24" r:id="rId1"/>
    <sheet name="서식2" sheetId="7" r:id="rId2"/>
    <sheet name="서식3" sheetId="14" r:id="rId3"/>
    <sheet name="서식4" sheetId="1" r:id="rId4"/>
    <sheet name="서식5" sheetId="2" r:id="rId5"/>
    <sheet name="서식5-8" sheetId="25" r:id="rId6"/>
    <sheet name="서식9-11" sheetId="26" r:id="rId7"/>
    <sheet name="서식12" sheetId="27" r:id="rId8"/>
    <sheet name="서식13-14" sheetId="28" r:id="rId9"/>
    <sheet name="서식15" sheetId="29" r:id="rId10"/>
    <sheet name="서식17 " sheetId="30" r:id="rId11"/>
    <sheet name="서식19" sheetId="31" r:id="rId12"/>
    <sheet name="서식20" sheetId="32" r:id="rId13"/>
    <sheet name="서식21" sheetId="33" r:id="rId14"/>
    <sheet name="서식22" sheetId="34" r:id="rId15"/>
  </sheets>
  <externalReferences>
    <externalReference r:id="rId16"/>
  </externalReferences>
  <definedNames>
    <definedName name="_xlnm.Print_Area" localSheetId="0">서식1!#REF!</definedName>
    <definedName name="_xlnm.Print_Area" localSheetId="9">서식15!$A$1:$D$25</definedName>
    <definedName name="_xlnm.Print_Area" localSheetId="12">서식20!$A$1:$H$26</definedName>
    <definedName name="_xlnm.Print_Area" localSheetId="13">서식21!$A$1:$D$27</definedName>
    <definedName name="_xlnm.Print_Area" localSheetId="14">서식22!#REF!</definedName>
    <definedName name="_xlnm.Print_Titles" localSheetId="3">서식4!$1:$3</definedName>
    <definedName name="_xlnm.Print_Titles" localSheetId="4">서식5!$1:$3</definedName>
    <definedName name="법인명렬">[1]법인명렬!$B$5:$C$76,[1]법인명렬!$E$4:$F$42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30" l="1"/>
  <c r="O25" i="30"/>
  <c r="O24" i="30"/>
  <c r="L19" i="30"/>
  <c r="H19" i="30"/>
  <c r="O19" i="30" s="1"/>
  <c r="L18" i="30"/>
  <c r="H18" i="30"/>
  <c r="O18" i="30" s="1"/>
  <c r="G13" i="30"/>
  <c r="G12" i="30"/>
  <c r="N7" i="30"/>
  <c r="N6" i="30"/>
  <c r="G9" i="28"/>
  <c r="F9" i="28"/>
  <c r="E9" i="28"/>
  <c r="D9" i="28"/>
  <c r="C9" i="28"/>
  <c r="B9" i="28"/>
  <c r="I7" i="28"/>
  <c r="I9" i="28" s="1"/>
  <c r="L7" i="28" l="1"/>
  <c r="L9" i="28" s="1"/>
  <c r="E142" i="2"/>
  <c r="H174" i="2"/>
  <c r="H62" i="2"/>
  <c r="H182" i="2"/>
  <c r="H57" i="2"/>
  <c r="H100" i="2"/>
  <c r="H48" i="2"/>
  <c r="H65" i="2"/>
  <c r="H93" i="2"/>
  <c r="H67" i="2"/>
  <c r="H170" i="2"/>
  <c r="H70" i="2"/>
  <c r="H175" i="2"/>
  <c r="H69" i="2"/>
  <c r="H35" i="2"/>
  <c r="H179" i="2"/>
  <c r="H99" i="2"/>
  <c r="H55" i="2"/>
  <c r="H56" i="2"/>
  <c r="H64" i="2"/>
  <c r="H97" i="2"/>
  <c r="H34" i="2"/>
  <c r="H60" i="2"/>
  <c r="H61" i="2"/>
  <c r="H54" i="2"/>
  <c r="H131" i="2"/>
  <c r="H52" i="2"/>
  <c r="H73" i="2"/>
  <c r="H51" i="2"/>
  <c r="H76" i="2"/>
  <c r="H63" i="2"/>
  <c r="H172" i="2"/>
  <c r="H49" i="2"/>
  <c r="H71" i="2"/>
  <c r="H66" i="2"/>
  <c r="H36" i="2"/>
  <c r="H74" i="2"/>
  <c r="H58" i="2"/>
  <c r="H178" i="2"/>
  <c r="H173" i="2"/>
  <c r="H33" i="2"/>
  <c r="H127" i="2"/>
  <c r="H128" i="2"/>
  <c r="H47" i="2"/>
  <c r="H72" i="2"/>
  <c r="H68" i="2"/>
  <c r="H183" i="2"/>
  <c r="H38" i="2"/>
  <c r="H98" i="2"/>
  <c r="H75" i="2"/>
  <c r="H59" i="2"/>
  <c r="H50" i="2"/>
  <c r="H171" i="2"/>
  <c r="H32" i="2"/>
  <c r="H53" i="2"/>
  <c r="E47" i="1" l="1"/>
  <c r="E41" i="1"/>
  <c r="F13" i="1"/>
  <c r="H69" i="1"/>
  <c r="H34" i="1"/>
  <c r="H10" i="1"/>
  <c r="H35" i="1"/>
  <c r="H83" i="1"/>
  <c r="H16" i="2"/>
  <c r="H72" i="1"/>
  <c r="H68" i="1"/>
  <c r="H86" i="1"/>
  <c r="H8" i="1"/>
  <c r="H17" i="2"/>
  <c r="H33" i="1"/>
  <c r="H14" i="2"/>
  <c r="H71" i="1"/>
  <c r="H70" i="1"/>
  <c r="H15" i="2"/>
  <c r="H32" i="1"/>
  <c r="H9" i="1"/>
  <c r="H13" i="1"/>
  <c r="H7" i="1"/>
  <c r="H84" i="1"/>
  <c r="H21" i="2"/>
  <c r="H85" i="1"/>
  <c r="E84" i="1" l="1"/>
  <c r="F84" i="1" s="1"/>
  <c r="E68" i="1"/>
  <c r="D45" i="2"/>
  <c r="D78" i="2"/>
  <c r="H79" i="2"/>
  <c r="H6" i="1"/>
  <c r="H46" i="2"/>
  <c r="F7" i="2" l="1"/>
  <c r="F8" i="2"/>
  <c r="F10" i="2"/>
  <c r="F11" i="2"/>
  <c r="F12" i="2"/>
  <c r="F13" i="2"/>
  <c r="F19" i="2"/>
  <c r="F20" i="2"/>
  <c r="F23" i="2"/>
  <c r="F24" i="2"/>
  <c r="F25" i="2"/>
  <c r="F27" i="2"/>
  <c r="F30" i="2"/>
  <c r="F36" i="2"/>
  <c r="F39" i="2"/>
  <c r="F41" i="2"/>
  <c r="F42" i="2"/>
  <c r="F43" i="2"/>
  <c r="F76" i="2"/>
  <c r="F80" i="2"/>
  <c r="F81" i="2"/>
  <c r="F82" i="2"/>
  <c r="F83" i="2"/>
  <c r="F84" i="2"/>
  <c r="F85" i="2"/>
  <c r="F86" i="2"/>
  <c r="F87" i="2"/>
  <c r="F88" i="2"/>
  <c r="F90" i="2"/>
  <c r="F91" i="2"/>
  <c r="F92" i="2"/>
  <c r="F94" i="2"/>
  <c r="F95" i="2"/>
  <c r="F96" i="2"/>
  <c r="F100" i="2"/>
  <c r="F102" i="2"/>
  <c r="F103" i="2"/>
  <c r="F105" i="2"/>
  <c r="F107" i="2"/>
  <c r="F110" i="2"/>
  <c r="F111" i="2"/>
  <c r="F112" i="2"/>
  <c r="F116" i="2"/>
  <c r="F119" i="2"/>
  <c r="F120" i="2"/>
  <c r="F121" i="2"/>
  <c r="F123" i="2"/>
  <c r="F125" i="2"/>
  <c r="F131" i="2"/>
  <c r="F135" i="2"/>
  <c r="F137" i="2"/>
  <c r="F138" i="2"/>
  <c r="F146" i="2"/>
  <c r="F147" i="2"/>
  <c r="F148" i="2"/>
  <c r="F149" i="2"/>
  <c r="F150" i="2"/>
  <c r="F165" i="2"/>
  <c r="F167" i="2"/>
  <c r="F180" i="2"/>
  <c r="F188" i="2"/>
  <c r="D14" i="14"/>
  <c r="D15" i="14"/>
  <c r="F10" i="1"/>
  <c r="F16" i="1"/>
  <c r="F18" i="1"/>
  <c r="F20" i="1"/>
  <c r="F23" i="1"/>
  <c r="F25" i="1"/>
  <c r="F27" i="1"/>
  <c r="F30" i="1"/>
  <c r="F35" i="1"/>
  <c r="F37" i="1"/>
  <c r="F48" i="1"/>
  <c r="F49" i="1"/>
  <c r="F52" i="1"/>
  <c r="F53" i="1"/>
  <c r="F55" i="1"/>
  <c r="F58" i="1"/>
  <c r="F60" i="1"/>
  <c r="F62" i="1"/>
  <c r="F64" i="1"/>
  <c r="F65" i="1"/>
  <c r="F15" i="14"/>
  <c r="F14" i="14"/>
  <c r="F13" i="14"/>
  <c r="F12" i="14"/>
  <c r="F11" i="14"/>
  <c r="F10" i="14"/>
  <c r="F9" i="14"/>
  <c r="F8" i="14"/>
  <c r="F7" i="14"/>
  <c r="F6" i="14"/>
  <c r="F5" i="14"/>
  <c r="B9" i="14"/>
  <c r="A13" i="14"/>
  <c r="A12" i="14"/>
  <c r="A11" i="14"/>
  <c r="A10" i="14"/>
  <c r="A9" i="14"/>
  <c r="A8" i="14"/>
  <c r="A7" i="14"/>
  <c r="A6" i="14"/>
  <c r="A5" i="14"/>
  <c r="D56" i="1"/>
  <c r="D196" i="2"/>
  <c r="D195" i="2" s="1"/>
  <c r="G15" i="14" s="1"/>
  <c r="D193" i="2"/>
  <c r="D192" i="2" s="1"/>
  <c r="D190" i="2"/>
  <c r="D189" i="2" s="1"/>
  <c r="G13" i="14" s="1"/>
  <c r="D168" i="2"/>
  <c r="D163" i="2"/>
  <c r="D159" i="2"/>
  <c r="D158" i="2" s="1"/>
  <c r="G11" i="14" s="1"/>
  <c r="D155" i="2"/>
  <c r="D154" i="2" s="1"/>
  <c r="G10" i="14" s="1"/>
  <c r="D152" i="2"/>
  <c r="D151" i="2" s="1"/>
  <c r="G9" i="14" s="1"/>
  <c r="D139" i="2"/>
  <c r="D133" i="2"/>
  <c r="D114" i="2"/>
  <c r="D113" i="2" s="1"/>
  <c r="G7" i="14" s="1"/>
  <c r="D108" i="2"/>
  <c r="D77" i="2" s="1"/>
  <c r="D28" i="2"/>
  <c r="D5" i="2"/>
  <c r="D94" i="1"/>
  <c r="D93" i="1" s="1"/>
  <c r="B13" i="14" s="1"/>
  <c r="D91" i="1"/>
  <c r="D90" i="1" s="1"/>
  <c r="B12" i="14" s="1"/>
  <c r="D88" i="1"/>
  <c r="D87" i="1" s="1"/>
  <c r="B11" i="14" s="1"/>
  <c r="D81" i="1"/>
  <c r="D80" i="1" s="1"/>
  <c r="B10" i="14" s="1"/>
  <c r="D78" i="1"/>
  <c r="D74" i="1"/>
  <c r="D73" i="1" s="1"/>
  <c r="B8" i="14" s="1"/>
  <c r="D67" i="1"/>
  <c r="D66" i="1" s="1"/>
  <c r="B7" i="14" s="1"/>
  <c r="D50" i="1"/>
  <c r="D45" i="1"/>
  <c r="D39" i="1"/>
  <c r="D28" i="1"/>
  <c r="D21" i="1"/>
  <c r="D14" i="1"/>
  <c r="D11" i="1"/>
  <c r="D5" i="1"/>
  <c r="H15" i="1"/>
  <c r="H41" i="2"/>
  <c r="H26" i="2"/>
  <c r="H54" i="1"/>
  <c r="H9" i="2"/>
  <c r="H117" i="2"/>
  <c r="H95" i="1"/>
  <c r="H18" i="2"/>
  <c r="H91" i="2"/>
  <c r="H23" i="1"/>
  <c r="H10" i="2"/>
  <c r="H166" i="2"/>
  <c r="H53" i="1"/>
  <c r="H139" i="2"/>
  <c r="H26" i="1"/>
  <c r="H169" i="2"/>
  <c r="H87" i="2"/>
  <c r="H165" i="2"/>
  <c r="H75" i="1"/>
  <c r="H105" i="2"/>
  <c r="H39" i="2"/>
  <c r="H144" i="2"/>
  <c r="H19" i="2"/>
  <c r="H52" i="1"/>
  <c r="H136" i="2"/>
  <c r="H197" i="2"/>
  <c r="H96" i="1"/>
  <c r="H181" i="2"/>
  <c r="H147" i="2"/>
  <c r="H40" i="2"/>
  <c r="H7" i="2"/>
  <c r="H22" i="1"/>
  <c r="H122" i="2"/>
  <c r="H161" i="2"/>
  <c r="H29" i="1"/>
  <c r="H62" i="1"/>
  <c r="H25" i="2"/>
  <c r="H83" i="2"/>
  <c r="H30" i="1"/>
  <c r="H119" i="2"/>
  <c r="H17" i="1"/>
  <c r="H102" i="2"/>
  <c r="H19" i="1"/>
  <c r="H76" i="1"/>
  <c r="H36" i="1"/>
  <c r="H148" i="2"/>
  <c r="H80" i="2"/>
  <c r="H16" i="1"/>
  <c r="H37" i="2"/>
  <c r="H82" i="1"/>
  <c r="H188" i="2"/>
  <c r="H107" i="2"/>
  <c r="H125" i="2"/>
  <c r="H137" i="2"/>
  <c r="H106" i="2"/>
  <c r="H24" i="2"/>
  <c r="H65" i="1"/>
  <c r="H22" i="2"/>
  <c r="H31" i="2"/>
  <c r="H25" i="1"/>
  <c r="H12" i="2"/>
  <c r="H58" i="1"/>
  <c r="H145" i="2"/>
  <c r="H27" i="2"/>
  <c r="H112" i="2"/>
  <c r="H8" i="2"/>
  <c r="H31" i="1"/>
  <c r="H140" i="2"/>
  <c r="H88" i="2"/>
  <c r="H57" i="1"/>
  <c r="H104" i="2"/>
  <c r="H150" i="2"/>
  <c r="H89" i="1"/>
  <c r="H110" i="2"/>
  <c r="H191" i="2"/>
  <c r="H11" i="2"/>
  <c r="H94" i="2"/>
  <c r="H90" i="2"/>
  <c r="H123" i="2"/>
  <c r="H92" i="2"/>
  <c r="H116" i="2"/>
  <c r="H20" i="1"/>
  <c r="H132" i="2"/>
  <c r="H42" i="2"/>
  <c r="H164" i="2"/>
  <c r="H24" i="1"/>
  <c r="H40" i="1"/>
  <c r="H43" i="2"/>
  <c r="H23" i="2"/>
  <c r="H95" i="2"/>
  <c r="H79" i="1"/>
  <c r="H153" i="2"/>
  <c r="H85" i="2"/>
  <c r="H64" i="1"/>
  <c r="H29" i="2"/>
  <c r="H84" i="2"/>
  <c r="H18" i="1"/>
  <c r="H160" i="2"/>
  <c r="H115" i="2"/>
  <c r="H82" i="2"/>
  <c r="H44" i="2"/>
  <c r="H12" i="1"/>
  <c r="H141" i="2"/>
  <c r="H149" i="2"/>
  <c r="H118" i="2"/>
  <c r="H111" i="2"/>
  <c r="H13" i="2"/>
  <c r="H86" i="2"/>
  <c r="H55" i="1"/>
  <c r="H138" i="2"/>
  <c r="H63" i="1"/>
  <c r="H60" i="1"/>
  <c r="H156" i="2"/>
  <c r="H103" i="2"/>
  <c r="H180" i="2"/>
  <c r="H146" i="2"/>
  <c r="H27" i="1"/>
  <c r="H61" i="1"/>
  <c r="H59" i="1"/>
  <c r="H120" i="2"/>
  <c r="H51" i="1"/>
  <c r="H92" i="1"/>
  <c r="H121" i="2"/>
  <c r="H133" i="2"/>
  <c r="H46" i="1"/>
  <c r="H30" i="2"/>
  <c r="H134" i="2"/>
  <c r="H37" i="1"/>
  <c r="H20" i="2"/>
  <c r="H81" i="2"/>
  <c r="H97" i="1"/>
  <c r="H167" i="2"/>
  <c r="H194" i="2"/>
  <c r="H157" i="2"/>
  <c r="H96" i="2"/>
  <c r="H89" i="2"/>
  <c r="H6" i="2"/>
  <c r="E51" i="1" l="1"/>
  <c r="E6" i="2"/>
  <c r="F6" i="2" s="1"/>
  <c r="E44" i="2"/>
  <c r="F44" i="2" s="1"/>
  <c r="E31" i="2"/>
  <c r="F31" i="2" s="1"/>
  <c r="E22" i="2"/>
  <c r="F22" i="2" s="1"/>
  <c r="E29" i="2"/>
  <c r="F29" i="2" s="1"/>
  <c r="E18" i="2"/>
  <c r="F18" i="2" s="1"/>
  <c r="E9" i="2"/>
  <c r="F9" i="2" s="1"/>
  <c r="E46" i="2"/>
  <c r="E45" i="2" s="1"/>
  <c r="F45" i="2" s="1"/>
  <c r="D4" i="2"/>
  <c r="G5" i="14" s="1"/>
  <c r="E82" i="1"/>
  <c r="F82" i="1" s="1"/>
  <c r="E63" i="1"/>
  <c r="F41" i="1"/>
  <c r="G14" i="14"/>
  <c r="E79" i="2"/>
  <c r="F79" i="2" s="1"/>
  <c r="G6" i="14"/>
  <c r="E164" i="2"/>
  <c r="F164" i="2" s="1"/>
  <c r="E37" i="2"/>
  <c r="F37" i="2" s="1"/>
  <c r="E194" i="2"/>
  <c r="F194" i="2" s="1"/>
  <c r="E156" i="2"/>
  <c r="F156" i="2" s="1"/>
  <c r="E160" i="2"/>
  <c r="F160" i="2" s="1"/>
  <c r="E106" i="2"/>
  <c r="F106" i="2" s="1"/>
  <c r="E122" i="2"/>
  <c r="F122" i="2" s="1"/>
  <c r="E153" i="2"/>
  <c r="F153" i="2" s="1"/>
  <c r="E157" i="2"/>
  <c r="F157" i="2" s="1"/>
  <c r="E161" i="2"/>
  <c r="F161" i="2" s="1"/>
  <c r="E181" i="2"/>
  <c r="F181" i="2" s="1"/>
  <c r="E191" i="2"/>
  <c r="F191" i="2" s="1"/>
  <c r="E75" i="1"/>
  <c r="F75" i="1" s="1"/>
  <c r="E89" i="1"/>
  <c r="F89" i="1" s="1"/>
  <c r="E97" i="1"/>
  <c r="F97" i="1" s="1"/>
  <c r="E29" i="1"/>
  <c r="F29" i="1" s="1"/>
  <c r="E31" i="1"/>
  <c r="F31" i="1" s="1"/>
  <c r="E96" i="1"/>
  <c r="F96" i="1" s="1"/>
  <c r="E22" i="1"/>
  <c r="F22" i="1" s="1"/>
  <c r="E24" i="1"/>
  <c r="F24" i="1" s="1"/>
  <c r="E26" i="1"/>
  <c r="F26" i="1" s="1"/>
  <c r="E95" i="1"/>
  <c r="F95" i="1" s="1"/>
  <c r="E15" i="1"/>
  <c r="F15" i="1" s="1"/>
  <c r="E17" i="1"/>
  <c r="F17" i="1" s="1"/>
  <c r="E19" i="1"/>
  <c r="F19" i="1" s="1"/>
  <c r="F68" i="1"/>
  <c r="E76" i="1"/>
  <c r="F76" i="1" s="1"/>
  <c r="E79" i="1"/>
  <c r="F79" i="1" s="1"/>
  <c r="E86" i="1"/>
  <c r="F86" i="1" s="1"/>
  <c r="D4" i="1"/>
  <c r="B5" i="14" s="1"/>
  <c r="E197" i="2"/>
  <c r="F197" i="2" s="1"/>
  <c r="D162" i="2"/>
  <c r="D132" i="2"/>
  <c r="G8" i="14" s="1"/>
  <c r="E169" i="2"/>
  <c r="F169" i="2" s="1"/>
  <c r="E166" i="2"/>
  <c r="F166" i="2" s="1"/>
  <c r="E145" i="2"/>
  <c r="F145" i="2" s="1"/>
  <c r="E144" i="2"/>
  <c r="F144" i="2" s="1"/>
  <c r="F142" i="2"/>
  <c r="E141" i="2"/>
  <c r="F141" i="2" s="1"/>
  <c r="E140" i="2"/>
  <c r="F140" i="2" s="1"/>
  <c r="E136" i="2"/>
  <c r="F136" i="2" s="1"/>
  <c r="E134" i="2"/>
  <c r="F134" i="2" s="1"/>
  <c r="E126" i="2"/>
  <c r="F126" i="2" s="1"/>
  <c r="E124" i="2"/>
  <c r="F124" i="2" s="1"/>
  <c r="E118" i="2"/>
  <c r="F118" i="2" s="1"/>
  <c r="E117" i="2"/>
  <c r="F117" i="2" s="1"/>
  <c r="E115" i="2"/>
  <c r="F115" i="2" s="1"/>
  <c r="E109" i="2"/>
  <c r="F109" i="2" s="1"/>
  <c r="E104" i="2"/>
  <c r="F104" i="2" s="1"/>
  <c r="E101" i="2"/>
  <c r="F101" i="2" s="1"/>
  <c r="E89" i="2"/>
  <c r="F89" i="2" s="1"/>
  <c r="E40" i="2"/>
  <c r="F40" i="2" s="1"/>
  <c r="E26" i="2"/>
  <c r="F26" i="2" s="1"/>
  <c r="D38" i="1"/>
  <c r="E92" i="1"/>
  <c r="F92" i="1" s="1"/>
  <c r="F63" i="1"/>
  <c r="E61" i="1"/>
  <c r="F61" i="1" s="1"/>
  <c r="E59" i="1"/>
  <c r="F59" i="1" s="1"/>
  <c r="E57" i="1"/>
  <c r="F57" i="1" s="1"/>
  <c r="E54" i="1"/>
  <c r="F54" i="1" s="1"/>
  <c r="F51" i="1"/>
  <c r="F47" i="1"/>
  <c r="E46" i="1"/>
  <c r="F46" i="1" s="1"/>
  <c r="E40" i="1"/>
  <c r="F40" i="1" s="1"/>
  <c r="E36" i="1"/>
  <c r="F36" i="1" s="1"/>
  <c r="E12" i="1"/>
  <c r="F12" i="1" s="1"/>
  <c r="E6" i="1"/>
  <c r="F6" i="1" s="1"/>
  <c r="D198" i="2" l="1"/>
  <c r="E5" i="2"/>
  <c r="F5" i="2" s="1"/>
  <c r="F46" i="2"/>
  <c r="E78" i="2"/>
  <c r="G12" i="14"/>
  <c r="E45" i="1"/>
  <c r="F45" i="1" s="1"/>
  <c r="D98" i="1"/>
  <c r="B6" i="14"/>
  <c r="E196" i="2"/>
  <c r="F196" i="2" s="1"/>
  <c r="E155" i="2"/>
  <c r="F155" i="2" s="1"/>
  <c r="E28" i="2"/>
  <c r="F28" i="2" s="1"/>
  <c r="E139" i="2"/>
  <c r="F139" i="2" s="1"/>
  <c r="E152" i="2"/>
  <c r="F152" i="2" s="1"/>
  <c r="E108" i="2"/>
  <c r="F108" i="2" s="1"/>
  <c r="E133" i="2"/>
  <c r="F133" i="2" s="1"/>
  <c r="E168" i="2"/>
  <c r="F168" i="2" s="1"/>
  <c r="E114" i="2"/>
  <c r="F114" i="2" s="1"/>
  <c r="E190" i="2"/>
  <c r="F190" i="2" s="1"/>
  <c r="E159" i="2"/>
  <c r="F159" i="2" s="1"/>
  <c r="E193" i="2"/>
  <c r="F193" i="2" s="1"/>
  <c r="E163" i="2"/>
  <c r="F163" i="2" s="1"/>
  <c r="E21" i="1"/>
  <c r="F21" i="1" s="1"/>
  <c r="E39" i="1"/>
  <c r="F39" i="1" s="1"/>
  <c r="E5" i="1"/>
  <c r="F5" i="1" s="1"/>
  <c r="E74" i="1"/>
  <c r="F74" i="1" s="1"/>
  <c r="E78" i="1"/>
  <c r="F78" i="1" s="1"/>
  <c r="E14" i="1"/>
  <c r="F14" i="1" s="1"/>
  <c r="E91" i="1"/>
  <c r="F91" i="1" s="1"/>
  <c r="E56" i="1"/>
  <c r="F56" i="1" s="1"/>
  <c r="E88" i="1"/>
  <c r="F88" i="1" s="1"/>
  <c r="E67" i="1"/>
  <c r="F67" i="1" s="1"/>
  <c r="E94" i="1"/>
  <c r="F94" i="1" s="1"/>
  <c r="E50" i="1"/>
  <c r="F50" i="1" s="1"/>
  <c r="E28" i="1"/>
  <c r="F28" i="1" s="1"/>
  <c r="E81" i="1"/>
  <c r="F81" i="1" s="1"/>
  <c r="E11" i="1"/>
  <c r="F11" i="1" s="1"/>
  <c r="E4" i="2" l="1"/>
  <c r="E77" i="2"/>
  <c r="F77" i="2" s="1"/>
  <c r="F78" i="2"/>
  <c r="E192" i="2"/>
  <c r="F192" i="2" s="1"/>
  <c r="E113" i="2"/>
  <c r="F113" i="2" s="1"/>
  <c r="E154" i="2"/>
  <c r="F154" i="2" s="1"/>
  <c r="E162" i="2"/>
  <c r="F162" i="2" s="1"/>
  <c r="E158" i="2"/>
  <c r="F158" i="2" s="1"/>
  <c r="E132" i="2"/>
  <c r="F132" i="2" s="1"/>
  <c r="E151" i="2"/>
  <c r="F151" i="2" s="1"/>
  <c r="E195" i="2"/>
  <c r="F195" i="2" s="1"/>
  <c r="E189" i="2"/>
  <c r="F189" i="2" s="1"/>
  <c r="E93" i="1"/>
  <c r="F93" i="1" s="1"/>
  <c r="E87" i="1"/>
  <c r="F87" i="1" s="1"/>
  <c r="E90" i="1"/>
  <c r="F90" i="1" s="1"/>
  <c r="E73" i="1"/>
  <c r="F73" i="1" s="1"/>
  <c r="E38" i="1"/>
  <c r="F38" i="1" s="1"/>
  <c r="E80" i="1"/>
  <c r="F80" i="1" s="1"/>
  <c r="E66" i="1"/>
  <c r="F66" i="1" s="1"/>
  <c r="E77" i="1"/>
  <c r="F77" i="1" s="1"/>
  <c r="E4" i="1"/>
  <c r="C5" i="14" l="1"/>
  <c r="D5" i="14" s="1"/>
  <c r="F4" i="1"/>
  <c r="H5" i="14"/>
  <c r="I5" i="14" s="1"/>
  <c r="F4" i="2"/>
  <c r="H11" i="14"/>
  <c r="I11" i="14" s="1"/>
  <c r="H10" i="14"/>
  <c r="I10" i="14" s="1"/>
  <c r="H8" i="14"/>
  <c r="I8" i="14" s="1"/>
  <c r="H6" i="14"/>
  <c r="I6" i="14" s="1"/>
  <c r="H7" i="14"/>
  <c r="I7" i="14" s="1"/>
  <c r="H14" i="14"/>
  <c r="I14" i="14" s="1"/>
  <c r="H13" i="14"/>
  <c r="I13" i="14" s="1"/>
  <c r="H9" i="14"/>
  <c r="I9" i="14" s="1"/>
  <c r="C10" i="14"/>
  <c r="D10" i="14" s="1"/>
  <c r="C8" i="14"/>
  <c r="D8" i="14" s="1"/>
  <c r="C6" i="14"/>
  <c r="D6" i="14" s="1"/>
  <c r="C12" i="14"/>
  <c r="D12" i="14" s="1"/>
  <c r="C13" i="14"/>
  <c r="D13" i="14" s="1"/>
  <c r="C9" i="14"/>
  <c r="D9" i="14" s="1"/>
  <c r="C11" i="14"/>
  <c r="D11" i="14" s="1"/>
  <c r="C7" i="14"/>
  <c r="D7" i="14" s="1"/>
  <c r="H15" i="14"/>
  <c r="I15" i="14" s="1"/>
  <c r="H12" i="14"/>
  <c r="I12" i="14" s="1"/>
  <c r="E198" i="2"/>
  <c r="F198" i="2" s="1"/>
  <c r="E98" i="1"/>
  <c r="F98" i="1" s="1"/>
  <c r="G16" i="14" l="1"/>
  <c r="I16" i="14"/>
  <c r="H16" i="14"/>
  <c r="J13" i="14" l="1"/>
  <c r="E7" i="7"/>
  <c r="J15" i="14"/>
  <c r="J7" i="14"/>
  <c r="J8" i="14"/>
  <c r="J14" i="14"/>
  <c r="J10" i="14"/>
  <c r="J5" i="14"/>
  <c r="J12" i="14"/>
  <c r="J9" i="14"/>
  <c r="J11" i="14"/>
  <c r="J6" i="14"/>
  <c r="B16" i="14" l="1"/>
  <c r="D16" i="14"/>
  <c r="J16" i="14"/>
  <c r="C16" i="14"/>
  <c r="E6" i="7" s="1"/>
  <c r="E8" i="7" s="1"/>
  <c r="E6" i="14" l="1"/>
  <c r="E13" i="14"/>
  <c r="E10" i="14"/>
  <c r="E11" i="14"/>
  <c r="E7" i="14"/>
  <c r="E14" i="14"/>
  <c r="E8" i="14"/>
  <c r="E12" i="14"/>
  <c r="E9" i="14"/>
  <c r="E5" i="14"/>
  <c r="E15" i="14"/>
  <c r="E16" i="14" l="1"/>
</calcChain>
</file>

<file path=xl/comments1.xml><?xml version="1.0" encoding="utf-8"?>
<comments xmlns="http://schemas.openxmlformats.org/spreadsheetml/2006/main">
  <authors>
    <author>posef</author>
    <author>Windows 사용자</author>
  </authors>
  <commentList>
    <comment ref="I11" authorId="0" shapeId="0">
      <text>
        <r>
          <rPr>
            <b/>
            <sz val="9"/>
            <color indexed="81"/>
            <rFont val="굴림"/>
            <family val="3"/>
            <charset val="129"/>
          </rPr>
          <t>재단원어민교사</t>
        </r>
      </text>
    </comment>
    <comment ref="J12" authorId="1" shapeId="0">
      <text>
        <r>
          <rPr>
            <sz val="9"/>
            <color indexed="81"/>
            <rFont val="돋움"/>
            <family val="3"/>
            <charset val="129"/>
          </rPr>
          <t>전일제보건강사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1" shapeId="0">
      <text>
        <r>
          <rPr>
            <sz val="9"/>
            <color indexed="81"/>
            <rFont val="돋움"/>
            <family val="3"/>
            <charset val="129"/>
          </rPr>
          <t>전일제보건강사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" authorId="0" shapeId="0">
      <text>
        <r>
          <rPr>
            <sz val="9"/>
            <color indexed="81"/>
            <rFont val="돋움"/>
            <family val="3"/>
            <charset val="129"/>
          </rPr>
          <t>조리사</t>
        </r>
        <r>
          <rPr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돋움"/>
            <family val="3"/>
            <charset val="129"/>
          </rPr>
          <t>명
조리보조</t>
        </r>
        <r>
          <rPr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돋움"/>
            <family val="3"/>
            <charset val="129"/>
          </rPr>
          <t>명</t>
        </r>
      </text>
    </comment>
    <comment ref="E23" authorId="0" shapeId="0">
      <text>
        <r>
          <rPr>
            <sz val="9"/>
            <color indexed="81"/>
            <rFont val="돋움"/>
            <family val="3"/>
            <charset val="129"/>
          </rPr>
          <t>교무보조</t>
        </r>
        <r>
          <rPr>
            <sz val="9"/>
            <color indexed="81"/>
            <rFont val="돋움"/>
            <family val="3"/>
            <charset val="129"/>
          </rPr>
          <t xml:space="preserve">
전산보조</t>
        </r>
        <r>
          <rPr>
            <sz val="9"/>
            <color indexed="81"/>
            <rFont val="돋움"/>
            <family val="3"/>
            <charset val="129"/>
          </rPr>
          <t xml:space="preserve">
과학보조</t>
        </r>
        <r>
          <rPr>
            <sz val="9"/>
            <color indexed="81"/>
            <rFont val="돋움"/>
            <family val="3"/>
            <charset val="129"/>
          </rPr>
          <t xml:space="preserve">
사무행정보조</t>
        </r>
      </text>
    </comment>
    <comment ref="N25" authorId="1" shapeId="0">
      <text>
        <r>
          <rPr>
            <b/>
            <sz val="9"/>
            <color indexed="81"/>
            <rFont val="돋움"/>
            <family val="3"/>
            <charset val="129"/>
          </rPr>
          <t>영선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</text>
    </comment>
  </commentList>
</comments>
</file>

<file path=xl/sharedStrings.xml><?xml version="1.0" encoding="utf-8"?>
<sst xmlns="http://schemas.openxmlformats.org/spreadsheetml/2006/main" count="1087" uniqueCount="569">
  <si>
    <t>관</t>
    <phoneticPr fontId="3" type="noConversion"/>
  </si>
  <si>
    <t>항</t>
    <phoneticPr fontId="3" type="noConversion"/>
  </si>
  <si>
    <t>목</t>
    <phoneticPr fontId="3" type="noConversion"/>
  </si>
  <si>
    <t>비고</t>
    <phoneticPr fontId="3" type="noConversion"/>
  </si>
  <si>
    <t>4.졸업앨범비</t>
    <phoneticPr fontId="2" type="noConversion"/>
  </si>
  <si>
    <t>1.예비비</t>
    <phoneticPr fontId="2" type="noConversion"/>
  </si>
  <si>
    <t>세입</t>
    <phoneticPr fontId="2" type="noConversion"/>
  </si>
  <si>
    <t>세출</t>
    <phoneticPr fontId="2" type="noConversion"/>
  </si>
  <si>
    <t>과목</t>
    <phoneticPr fontId="2" type="noConversion"/>
  </si>
  <si>
    <t>구성비
(%)</t>
    <phoneticPr fontId="2" type="noConversion"/>
  </si>
  <si>
    <t>합계</t>
    <phoneticPr fontId="2" type="noConversion"/>
  </si>
  <si>
    <t>2.기타필요경비</t>
    <phoneticPr fontId="2" type="noConversion"/>
  </si>
  <si>
    <t>1.현장학습비</t>
    <phoneticPr fontId="2" type="noConversion"/>
  </si>
  <si>
    <t>2.통학차량이용비</t>
    <phoneticPr fontId="2" type="noConversion"/>
  </si>
  <si>
    <t>1.적립금적립</t>
    <phoneticPr fontId="2" type="noConversion"/>
  </si>
  <si>
    <t>1.업무추진비</t>
    <phoneticPr fontId="2" type="noConversion"/>
  </si>
  <si>
    <t>세입·세출결산서</t>
    <phoneticPr fontId="2" type="noConversion"/>
  </si>
  <si>
    <t>결 산 총 괄 표</t>
    <phoneticPr fontId="2" type="noConversion"/>
  </si>
  <si>
    <t>세입결산서</t>
    <phoneticPr fontId="3" type="noConversion"/>
  </si>
  <si>
    <t>세출결산서</t>
    <phoneticPr fontId="3" type="noConversion"/>
  </si>
  <si>
    <t>차액</t>
    <phoneticPr fontId="3" type="noConversion"/>
  </si>
  <si>
    <t>산출기초</t>
    <phoneticPr fontId="3" type="noConversion"/>
  </si>
  <si>
    <t>(단위: 원)</t>
    <phoneticPr fontId="3" type="noConversion"/>
  </si>
  <si>
    <t>결산액
(B)</t>
    <phoneticPr fontId="2" type="noConversion"/>
  </si>
  <si>
    <t>차액
(A-B)</t>
    <phoneticPr fontId="2" type="noConversion"/>
  </si>
  <si>
    <t>(단위: 원)</t>
    <phoneticPr fontId="2" type="noConversion"/>
  </si>
  <si>
    <t>세계잉여금(1-2)</t>
    <phoneticPr fontId="2" type="noConversion"/>
  </si>
  <si>
    <t>세입결산액(1)</t>
    <phoneticPr fontId="2" type="noConversion"/>
  </si>
  <si>
    <t>세출결산액(2)</t>
    <phoneticPr fontId="2" type="noConversion"/>
  </si>
  <si>
    <t>1.보조금 및 지원금</t>
    <phoneticPr fontId="2" type="noConversion"/>
  </si>
  <si>
    <t>1.공통과정지원금</t>
    <phoneticPr fontId="2" type="noConversion"/>
  </si>
  <si>
    <t>2.방과후과정운영보조금</t>
    <phoneticPr fontId="2" type="noConversion"/>
  </si>
  <si>
    <t>1.방과후과정운영보조금</t>
    <phoneticPr fontId="2" type="noConversion"/>
  </si>
  <si>
    <t>3.인건비보조금</t>
    <phoneticPr fontId="2" type="noConversion"/>
  </si>
  <si>
    <t>1.국가보조금</t>
    <phoneticPr fontId="2" type="noConversion"/>
  </si>
  <si>
    <t>2.지방자치단체보조금</t>
    <phoneticPr fontId="2" type="noConversion"/>
  </si>
  <si>
    <t>3.교육청보조금</t>
    <phoneticPr fontId="2" type="noConversion"/>
  </si>
  <si>
    <t>4.자본보조금</t>
    <phoneticPr fontId="2" type="noConversion"/>
  </si>
  <si>
    <t>5.일반운영보조금</t>
    <phoneticPr fontId="2" type="noConversion"/>
  </si>
  <si>
    <t>2.수익자부담수입</t>
    <phoneticPr fontId="2" type="noConversion"/>
  </si>
  <si>
    <t>1.교육비</t>
    <phoneticPr fontId="2" type="noConversion"/>
  </si>
  <si>
    <t>1.입학금</t>
    <phoneticPr fontId="2" type="noConversion"/>
  </si>
  <si>
    <t>2.일반교육과정비</t>
    <phoneticPr fontId="2" type="noConversion"/>
  </si>
  <si>
    <t>2.방과후과정비</t>
    <phoneticPr fontId="2" type="noConversion"/>
  </si>
  <si>
    <t>1.방과후교육·돌봄비</t>
    <phoneticPr fontId="2" type="noConversion"/>
  </si>
  <si>
    <t>2.방과후특성화비</t>
    <phoneticPr fontId="2" type="noConversion"/>
  </si>
  <si>
    <t>3.급식비·간식비</t>
    <phoneticPr fontId="2" type="noConversion"/>
  </si>
  <si>
    <t>1.일반급식비·간식비</t>
    <phoneticPr fontId="2" type="noConversion"/>
  </si>
  <si>
    <t>2.특별급식비·간식비</t>
    <phoneticPr fontId="2" type="noConversion"/>
  </si>
  <si>
    <t>4.그밖의수익자부담수입</t>
    <phoneticPr fontId="2" type="noConversion"/>
  </si>
  <si>
    <t>1.현장체험학습비</t>
    <phoneticPr fontId="2" type="noConversion"/>
  </si>
  <si>
    <t>3.졸업앨범비</t>
    <phoneticPr fontId="2" type="noConversion"/>
  </si>
  <si>
    <t>4.그밖의교육활동수익자부담수입</t>
    <phoneticPr fontId="2" type="noConversion"/>
  </si>
  <si>
    <t>3.설치·경영자이전수입</t>
    <phoneticPr fontId="2" type="noConversion"/>
  </si>
  <si>
    <t>1.설치·경영자이전수입</t>
    <phoneticPr fontId="2" type="noConversion"/>
  </si>
  <si>
    <t xml:space="preserve">4.차입금   </t>
    <phoneticPr fontId="2" type="noConversion"/>
  </si>
  <si>
    <t>1.차입금</t>
    <phoneticPr fontId="2" type="noConversion"/>
  </si>
  <si>
    <t>1.단기차입금</t>
    <phoneticPr fontId="2" type="noConversion"/>
  </si>
  <si>
    <t>2.장기차입금</t>
    <phoneticPr fontId="2" type="noConversion"/>
  </si>
  <si>
    <t>5.적립금이전수입</t>
    <phoneticPr fontId="2" type="noConversion"/>
  </si>
  <si>
    <t>1.적립금이전수입</t>
    <phoneticPr fontId="2" type="noConversion"/>
  </si>
  <si>
    <t xml:space="preserve">6.잡수입   </t>
    <phoneticPr fontId="2" type="noConversion"/>
  </si>
  <si>
    <t>1.잡수입</t>
    <phoneticPr fontId="2" type="noConversion"/>
  </si>
  <si>
    <t>1.이자수입</t>
    <phoneticPr fontId="2" type="noConversion"/>
  </si>
  <si>
    <t>7.기부·후원금수입</t>
    <phoneticPr fontId="2" type="noConversion"/>
  </si>
  <si>
    <t>1.기부·후원금수입</t>
    <phoneticPr fontId="2" type="noConversion"/>
  </si>
  <si>
    <t>1.기부·후원금수입</t>
    <phoneticPr fontId="2" type="noConversion"/>
  </si>
  <si>
    <t>8.지연수납수입</t>
    <phoneticPr fontId="2" type="noConversion"/>
  </si>
  <si>
    <t>1.지연수납수입</t>
    <phoneticPr fontId="2" type="noConversion"/>
  </si>
  <si>
    <t>9.전년도이월금</t>
    <phoneticPr fontId="2" type="noConversion"/>
  </si>
  <si>
    <t>1.전년도이월금</t>
    <phoneticPr fontId="2" type="noConversion"/>
  </si>
  <si>
    <t>1.이월사업비</t>
    <phoneticPr fontId="2" type="noConversion"/>
  </si>
  <si>
    <t>2.정산대상재원사용잔액</t>
    <phoneticPr fontId="2" type="noConversion"/>
  </si>
  <si>
    <t>3.순세계잉여금</t>
    <phoneticPr fontId="2" type="noConversion"/>
  </si>
  <si>
    <t>합계</t>
    <phoneticPr fontId="2" type="noConversion"/>
  </si>
  <si>
    <t xml:space="preserve">1.인건비   </t>
    <phoneticPr fontId="2" type="noConversion"/>
  </si>
  <si>
    <t>1.교원인건비</t>
    <phoneticPr fontId="2" type="noConversion"/>
  </si>
  <si>
    <t>1.급여</t>
    <phoneticPr fontId="2" type="noConversion"/>
  </si>
  <si>
    <t>2.수당</t>
    <phoneticPr fontId="2" type="noConversion"/>
  </si>
  <si>
    <t>3.복리후생비</t>
    <phoneticPr fontId="2" type="noConversion"/>
  </si>
  <si>
    <t>4.법정부담금</t>
    <phoneticPr fontId="2" type="noConversion"/>
  </si>
  <si>
    <t>5.퇴직금및퇴직적립금</t>
    <phoneticPr fontId="2" type="noConversion"/>
  </si>
  <si>
    <t>2.직원인건비</t>
    <phoneticPr fontId="2" type="noConversion"/>
  </si>
  <si>
    <t xml:space="preserve">2.운영비   </t>
    <phoneticPr fontId="2" type="noConversion"/>
  </si>
  <si>
    <t>1.관리운영비</t>
    <phoneticPr fontId="2" type="noConversion"/>
  </si>
  <si>
    <t>1.수용비</t>
    <phoneticPr fontId="2" type="noConversion"/>
  </si>
  <si>
    <t>3.연료비</t>
    <phoneticPr fontId="2" type="noConversion"/>
  </si>
  <si>
    <t>4.여비</t>
    <phoneticPr fontId="2" type="noConversion"/>
  </si>
  <si>
    <t>2.업무추진비</t>
    <phoneticPr fontId="2" type="noConversion"/>
  </si>
  <si>
    <t>3.일반교육활동비</t>
    <phoneticPr fontId="2" type="noConversion"/>
  </si>
  <si>
    <t>1.일반교육활동비</t>
    <phoneticPr fontId="2" type="noConversion"/>
  </si>
  <si>
    <t>1.교사연수·연구비</t>
    <phoneticPr fontId="2" type="noConversion"/>
  </si>
  <si>
    <t>2.교재교구구입비</t>
    <phoneticPr fontId="2" type="noConversion"/>
  </si>
  <si>
    <t>3.행사비</t>
    <phoneticPr fontId="2" type="noConversion"/>
  </si>
  <si>
    <t>4.장학금</t>
    <phoneticPr fontId="2" type="noConversion"/>
  </si>
  <si>
    <t>5.복리비</t>
    <phoneticPr fontId="2" type="noConversion"/>
  </si>
  <si>
    <t>6.일반급식비·간식비</t>
    <phoneticPr fontId="2" type="noConversion"/>
  </si>
  <si>
    <t>4.선택적교육활동</t>
    <phoneticPr fontId="2" type="noConversion"/>
  </si>
  <si>
    <t>1.방과후교육활동비</t>
    <phoneticPr fontId="2" type="noConversion"/>
  </si>
  <si>
    <t>3.특별급식·간식비</t>
    <phoneticPr fontId="2" type="noConversion"/>
  </si>
  <si>
    <t>5.수익자부담재원교육활동비</t>
    <phoneticPr fontId="2" type="noConversion"/>
  </si>
  <si>
    <t xml:space="preserve">5.적립금   </t>
    <phoneticPr fontId="2" type="noConversion"/>
  </si>
  <si>
    <t xml:space="preserve">6.상환금   </t>
    <phoneticPr fontId="2" type="noConversion"/>
  </si>
  <si>
    <t>1.상환금</t>
    <phoneticPr fontId="2" type="noConversion"/>
  </si>
  <si>
    <t>1.단기차입상환금</t>
    <phoneticPr fontId="2" type="noConversion"/>
  </si>
  <si>
    <t>2.장기차입상환금</t>
    <phoneticPr fontId="2" type="noConversion"/>
  </si>
  <si>
    <t xml:space="preserve">7.반환금  </t>
    <phoneticPr fontId="2" type="noConversion"/>
  </si>
  <si>
    <t>1.반환금</t>
    <phoneticPr fontId="2" type="noConversion"/>
  </si>
  <si>
    <t>1.보조금반환금</t>
    <phoneticPr fontId="2" type="noConversion"/>
  </si>
  <si>
    <t>2.수익자반환금</t>
    <phoneticPr fontId="2" type="noConversion"/>
  </si>
  <si>
    <t>8.시설·설비비</t>
    <phoneticPr fontId="2" type="noConversion"/>
  </si>
  <si>
    <t>1.시설비</t>
    <phoneticPr fontId="2" type="noConversion"/>
  </si>
  <si>
    <t>1.신·증축비</t>
    <phoneticPr fontId="2" type="noConversion"/>
  </si>
  <si>
    <t>2.유지비</t>
    <phoneticPr fontId="2" type="noConversion"/>
  </si>
  <si>
    <t>2.설비·비품비</t>
    <phoneticPr fontId="2" type="noConversion"/>
  </si>
  <si>
    <t>1.취득비</t>
    <phoneticPr fontId="2" type="noConversion"/>
  </si>
  <si>
    <t>9.지연지출금</t>
    <phoneticPr fontId="2" type="noConversion"/>
  </si>
  <si>
    <t>1.지연지출금</t>
    <phoneticPr fontId="2" type="noConversion"/>
  </si>
  <si>
    <t>10.잡지출</t>
    <phoneticPr fontId="2" type="noConversion"/>
  </si>
  <si>
    <t>1.잡지출</t>
    <phoneticPr fontId="2" type="noConversion"/>
  </si>
  <si>
    <t>11.예비비</t>
    <phoneticPr fontId="2" type="noConversion"/>
  </si>
  <si>
    <t>최종
예산액</t>
    <phoneticPr fontId="3" type="noConversion"/>
  </si>
  <si>
    <t>결산액</t>
    <phoneticPr fontId="3" type="noConversion"/>
  </si>
  <si>
    <t>최종예산액
(A)</t>
    <phoneticPr fontId="2" type="noConversion"/>
  </si>
  <si>
    <t>2018학년도 광양제철유치원회계</t>
    <phoneticPr fontId="2" type="noConversion"/>
  </si>
  <si>
    <t>광양제철유치원</t>
    <phoneticPr fontId="2" type="noConversion"/>
  </si>
  <si>
    <t>2.잡수입</t>
    <phoneticPr fontId="2" type="noConversion"/>
  </si>
  <si>
    <t>3.행정활동수입</t>
    <phoneticPr fontId="2" type="noConversion"/>
  </si>
  <si>
    <t>5.그밖의관리운영비</t>
    <phoneticPr fontId="2" type="noConversion"/>
  </si>
  <si>
    <t>3. 그밖의인건비</t>
    <phoneticPr fontId="2" type="noConversion"/>
  </si>
  <si>
    <t>1.그밖의인건비</t>
    <phoneticPr fontId="2" type="noConversion"/>
  </si>
  <si>
    <t>2.수수료및제세공과금</t>
    <phoneticPr fontId="2" type="noConversion"/>
  </si>
  <si>
    <t>유아학비정부지원금 누리과정 438,422,810원=</t>
    <phoneticPr fontId="2" type="noConversion"/>
  </si>
  <si>
    <t>유아학비정부지원금 방과후과정 122,175,950원=</t>
    <phoneticPr fontId="2" type="noConversion"/>
  </si>
  <si>
    <t>공기정화장치설치비 16,000,000원=</t>
    <phoneticPr fontId="2" type="noConversion"/>
  </si>
  <si>
    <t>방과후과정운영비 5,000,000원=</t>
    <phoneticPr fontId="2" type="noConversion"/>
  </si>
  <si>
    <t>무상급식비 67,046,850원=</t>
    <phoneticPr fontId="2" type="noConversion"/>
  </si>
  <si>
    <t>창의력개발학습 및 교구 구입 지원비 2,000,000원=</t>
    <phoneticPr fontId="2" type="noConversion"/>
  </si>
  <si>
    <t>유아학비학부모부담지원비 40,160,000원=</t>
    <phoneticPr fontId="2" type="noConversion"/>
  </si>
  <si>
    <t>저소득아동지원비 816,560원=</t>
    <phoneticPr fontId="2" type="noConversion"/>
  </si>
  <si>
    <t>차량지원비 2,400,000원=</t>
    <phoneticPr fontId="2" type="noConversion"/>
  </si>
  <si>
    <t>학급운영비 24,000,000원=</t>
    <phoneticPr fontId="2" type="noConversion"/>
  </si>
  <si>
    <t>입학금 9,400,000원=</t>
    <phoneticPr fontId="2" type="noConversion"/>
  </si>
  <si>
    <t>교직원급식비 11,897,750원=</t>
    <phoneticPr fontId="2" type="noConversion"/>
  </si>
  <si>
    <t>유치원생 간식비 33,981,000원=</t>
    <phoneticPr fontId="2" type="noConversion"/>
  </si>
  <si>
    <t>현장체험학습비 12,790,530원=</t>
    <phoneticPr fontId="2" type="noConversion"/>
  </si>
  <si>
    <t>종일반 교육비 127,612,500원=</t>
    <phoneticPr fontId="2" type="noConversion"/>
  </si>
  <si>
    <t>교재비 20,070,000원=</t>
    <phoneticPr fontId="2" type="noConversion"/>
  </si>
  <si>
    <t>연금부담금 30,628,260원=</t>
    <phoneticPr fontId="2" type="noConversion"/>
  </si>
  <si>
    <t>재해보상부담금 7,450,500원=</t>
    <phoneticPr fontId="2" type="noConversion"/>
  </si>
  <si>
    <t>건강보험부담금 14,466,260원=</t>
    <phoneticPr fontId="2" type="noConversion"/>
  </si>
  <si>
    <t>법인세환급금 224,480원=</t>
    <phoneticPr fontId="2" type="noConversion"/>
  </si>
  <si>
    <t>법인카드포인트캐쉬백전환금 수입 313,000원=</t>
    <phoneticPr fontId="2" type="noConversion"/>
  </si>
  <si>
    <t>전년도 불용액 51,351</t>
    <phoneticPr fontId="2" type="noConversion"/>
  </si>
  <si>
    <t>만 3세 15,187,740원=</t>
    <phoneticPr fontId="2" type="noConversion"/>
  </si>
  <si>
    <t>만 4세 40,742,410원=</t>
    <phoneticPr fontId="2" type="noConversion"/>
  </si>
  <si>
    <t>만 5세 72,965,800원=</t>
    <phoneticPr fontId="2" type="noConversion"/>
  </si>
  <si>
    <t>1분기 수업료 28,644,160원=</t>
    <phoneticPr fontId="2" type="noConversion"/>
  </si>
  <si>
    <t>2분기 수업료 28,472,350원=</t>
    <phoneticPr fontId="2" type="noConversion"/>
  </si>
  <si>
    <t>3분기 수업료 28,511,800원=</t>
    <phoneticPr fontId="2" type="noConversion"/>
  </si>
  <si>
    <t>4분기 수업료 27,808,850원=</t>
    <phoneticPr fontId="2" type="noConversion"/>
  </si>
  <si>
    <t>학교운영비 197,199,500원=</t>
    <phoneticPr fontId="2" type="noConversion"/>
  </si>
  <si>
    <t>예금이자 1,212,077원=</t>
    <phoneticPr fontId="2" type="noConversion"/>
  </si>
  <si>
    <t>퇴직적립금 정기예금이자 822,181원=</t>
    <phoneticPr fontId="2" type="noConversion"/>
  </si>
  <si>
    <t>시설사용료 300,000원=</t>
    <phoneticPr fontId="2" type="noConversion"/>
  </si>
  <si>
    <t>교사 108,822,000원=</t>
    <phoneticPr fontId="2" type="noConversion"/>
  </si>
  <si>
    <t>성과상여금 12,440,690원=</t>
    <phoneticPr fontId="2" type="noConversion"/>
  </si>
  <si>
    <t>정근수당 4,106,650원=</t>
    <phoneticPr fontId="2" type="noConversion"/>
  </si>
  <si>
    <t>교원정근수당가산금 3,540,000원=</t>
    <phoneticPr fontId="2" type="noConversion"/>
  </si>
  <si>
    <t>교원가족수당 2,400,000원=</t>
    <phoneticPr fontId="2" type="noConversion"/>
  </si>
  <si>
    <t>교원중,고 자녀학비 보조수당 1,873,200원=</t>
    <phoneticPr fontId="2" type="noConversion"/>
  </si>
  <si>
    <t>교원보전수당 120,000원=</t>
    <phoneticPr fontId="2" type="noConversion"/>
  </si>
  <si>
    <t>교원정액시간외수당 5,576,600원=</t>
    <phoneticPr fontId="2" type="noConversion"/>
  </si>
  <si>
    <t>교원 일반시간외수당 569,700원=</t>
    <phoneticPr fontId="2" type="noConversion"/>
  </si>
  <si>
    <t>교원 직급보조비 1,500,000원=</t>
    <phoneticPr fontId="2" type="noConversion"/>
  </si>
  <si>
    <t>교원연구비 2,940,000원=</t>
    <phoneticPr fontId="2" type="noConversion"/>
  </si>
  <si>
    <t>교원제철수당 15,691,200원=</t>
    <phoneticPr fontId="2" type="noConversion"/>
  </si>
  <si>
    <t>명절휴가비 16,928,280원=</t>
    <phoneticPr fontId="2" type="noConversion"/>
  </si>
  <si>
    <t>교원 중고자녀 학비 보조수당 1,811,800원=</t>
    <phoneticPr fontId="2" type="noConversion"/>
  </si>
  <si>
    <t>교원 개인연금 지원금 660,000원=</t>
    <phoneticPr fontId="2" type="noConversion"/>
  </si>
  <si>
    <t>교원 건강보험 부담금 4,424,070원=</t>
    <phoneticPr fontId="2" type="noConversion"/>
  </si>
  <si>
    <t>교원 노인장기요양보험 부담금 327,380원=</t>
    <phoneticPr fontId="2" type="noConversion"/>
  </si>
  <si>
    <t>교원 재해보상부담금 873,070원=</t>
    <phoneticPr fontId="2" type="noConversion"/>
  </si>
  <si>
    <t>교원 사학연금부담금 11,313,150원=</t>
    <phoneticPr fontId="2" type="noConversion"/>
  </si>
  <si>
    <t>봉급 48,945,000원=</t>
    <phoneticPr fontId="2" type="noConversion"/>
  </si>
  <si>
    <t>성과상여금 5,006,750원=</t>
    <phoneticPr fontId="2" type="noConversion"/>
  </si>
  <si>
    <t>정근수당가산금 1,560,000원=</t>
    <phoneticPr fontId="2" type="noConversion"/>
  </si>
  <si>
    <t>가족수당 2,880,000원=</t>
    <phoneticPr fontId="2" type="noConversion"/>
  </si>
  <si>
    <t>정근수당 11,577,640원=</t>
    <phoneticPr fontId="2" type="noConversion"/>
  </si>
  <si>
    <t>직원 유,초 자녀학비 보조수당 1,500,000원=</t>
    <phoneticPr fontId="2" type="noConversion"/>
  </si>
  <si>
    <t>직원일반시간외수당 309,900원=</t>
    <phoneticPr fontId="2" type="noConversion"/>
  </si>
  <si>
    <t>직급보조비 3,000,000원=</t>
    <phoneticPr fontId="2" type="noConversion"/>
  </si>
  <si>
    <t>명절휴가비 4,971,180원=</t>
    <phoneticPr fontId="2" type="noConversion"/>
  </si>
  <si>
    <t>정액급식비 1,560,000원=</t>
    <phoneticPr fontId="2" type="noConversion"/>
  </si>
  <si>
    <t>직원연가보상비 1,175,560원=</t>
    <phoneticPr fontId="2" type="noConversion"/>
  </si>
  <si>
    <t>직원 사학연금부담금 6,011,980원=</t>
    <phoneticPr fontId="2" type="noConversion"/>
  </si>
  <si>
    <t>직원 건강보험료부담금 2,261,550원=</t>
    <phoneticPr fontId="2" type="noConversion"/>
  </si>
  <si>
    <t>직원 노인장기요양보험부담금 168,010원=</t>
    <phoneticPr fontId="2" type="noConversion"/>
  </si>
  <si>
    <t>직원 재해보상부담금 272,980원=</t>
    <phoneticPr fontId="2" type="noConversion"/>
  </si>
  <si>
    <t>교육공부직 봉급 58,638,120원=</t>
    <phoneticPr fontId="2" type="noConversion"/>
  </si>
  <si>
    <t>교육공무직 명절휴가보전금 3,000,000원=</t>
    <phoneticPr fontId="2" type="noConversion"/>
  </si>
  <si>
    <t>교육공무직 연차수당 1,930,380원=</t>
    <phoneticPr fontId="2" type="noConversion"/>
  </si>
  <si>
    <t>교육공무직 장기근무가산금 1,270,000원=</t>
    <phoneticPr fontId="2" type="noConversion"/>
  </si>
  <si>
    <t>교육공무직 교통보조비 2,160,000원=</t>
    <phoneticPr fontId="2" type="noConversion"/>
  </si>
  <si>
    <t>교육공무직 가족수당 1,680,000원=</t>
    <phoneticPr fontId="2" type="noConversion"/>
  </si>
  <si>
    <t>교육공무직 시간외수당 474,320원=</t>
    <phoneticPr fontId="2" type="noConversion"/>
  </si>
  <si>
    <t>교육공무직 보전수당 6,279,040원=</t>
    <phoneticPr fontId="2" type="noConversion"/>
  </si>
  <si>
    <t>교육공무직 성과상여금 1,650,000원=</t>
    <phoneticPr fontId="2" type="noConversion"/>
  </si>
  <si>
    <t>기간제교원 봉급 129,409,730원=</t>
    <phoneticPr fontId="2" type="noConversion"/>
  </si>
  <si>
    <t>기간제교원 초과근무수당 7,055,720원=</t>
    <phoneticPr fontId="2" type="noConversion"/>
  </si>
  <si>
    <t>기간제교원 정액수당 2,460,000원=</t>
    <phoneticPr fontId="2" type="noConversion"/>
  </si>
  <si>
    <t>기간제교원 복리후생비 13,215,660원=</t>
    <phoneticPr fontId="2" type="noConversion"/>
  </si>
  <si>
    <t>기간제교원 성과상여금 14,045,280원=</t>
    <phoneticPr fontId="2" type="noConversion"/>
  </si>
  <si>
    <t>기간제교원 퇴직부담금 17,734,580원=</t>
    <phoneticPr fontId="2" type="noConversion"/>
  </si>
  <si>
    <t>기간제교원 기타수당 4,020,000원=</t>
    <phoneticPr fontId="2" type="noConversion"/>
  </si>
  <si>
    <t>기타 교원퇴직부담금 4,954,360원=</t>
    <phoneticPr fontId="2" type="noConversion"/>
  </si>
  <si>
    <t>교육공무직퇴직 부담금 7,218,510원=</t>
    <phoneticPr fontId="2" type="noConversion"/>
  </si>
  <si>
    <t>보조강사 교원국민연금 부담금 10,737,090원=</t>
    <phoneticPr fontId="2" type="noConversion"/>
  </si>
  <si>
    <t>비정규 직원국민연금부담금 2,566,040원=</t>
    <phoneticPr fontId="2" type="noConversion"/>
  </si>
  <si>
    <t>보조강사 교원 건강보험 부담금 4,257,950원=</t>
    <phoneticPr fontId="2" type="noConversion"/>
  </si>
  <si>
    <t>보조강사 교원 노인장기요양보험 부담금 319,730원</t>
    <phoneticPr fontId="2" type="noConversion"/>
  </si>
  <si>
    <t>비정규 직원 건강보험부담금 2,520,280원=</t>
    <phoneticPr fontId="2" type="noConversion"/>
  </si>
  <si>
    <t>비정규 직원 노인장기요양보험 부담금 187,290원=</t>
    <phoneticPr fontId="2" type="noConversion"/>
  </si>
  <si>
    <t>보조강사 교원 고용보험 부담금 3,001,250원=</t>
    <phoneticPr fontId="2" type="noConversion"/>
  </si>
  <si>
    <t>비정규 직원고용보험 부담금 945,650원=</t>
    <phoneticPr fontId="2" type="noConversion"/>
  </si>
  <si>
    <t>보조강사교원 산재보험 부담금 1,790,310원=</t>
    <phoneticPr fontId="2" type="noConversion"/>
  </si>
  <si>
    <t>비정규 직원 산재보험 부담금 567,240원=</t>
    <phoneticPr fontId="2" type="noConversion"/>
  </si>
  <si>
    <t>보건강사 봉급 32,311,960원=</t>
    <phoneticPr fontId="2" type="noConversion"/>
  </si>
  <si>
    <t>보조강사 강사료 61,680,480원=</t>
    <phoneticPr fontId="2" type="noConversion"/>
  </si>
  <si>
    <t>교육공무직 급식비 4,680,000원=</t>
    <phoneticPr fontId="2" type="noConversion"/>
  </si>
  <si>
    <t>사무용품 구입비 11,255,260원=</t>
    <phoneticPr fontId="2" type="noConversion"/>
  </si>
  <si>
    <t>전산소모품비 119,000원=</t>
    <phoneticPr fontId="2" type="noConversion"/>
  </si>
  <si>
    <t>도서구입비 983,020원=</t>
    <phoneticPr fontId="2" type="noConversion"/>
  </si>
  <si>
    <t>도서인쇄비 99,000원=</t>
    <phoneticPr fontId="2" type="noConversion"/>
  </si>
  <si>
    <t>환경직용역비 7,458,000원=</t>
    <phoneticPr fontId="2" type="noConversion"/>
  </si>
  <si>
    <t>정수기렌탈료 1,010,880원=</t>
    <phoneticPr fontId="2" type="noConversion"/>
  </si>
  <si>
    <t>복사기렌탈료 2,210,000원=</t>
    <phoneticPr fontId="2" type="noConversion"/>
  </si>
  <si>
    <t>칼라프린터기렌탈료 660,000원=</t>
    <phoneticPr fontId="2" type="noConversion"/>
  </si>
  <si>
    <t>무인경비수수료 1,254,000원=</t>
    <phoneticPr fontId="2" type="noConversion"/>
  </si>
  <si>
    <t>방역소독비 400,000원=</t>
    <phoneticPr fontId="2" type="noConversion"/>
  </si>
  <si>
    <t>전화요금 439,880원=</t>
    <phoneticPr fontId="2" type="noConversion"/>
  </si>
  <si>
    <t>전기요금 320,530원=</t>
    <phoneticPr fontId="2" type="noConversion"/>
  </si>
  <si>
    <t>일반우편료 209,420원=</t>
    <phoneticPr fontId="2" type="noConversion"/>
  </si>
  <si>
    <t>수도료 918,848원=</t>
    <phoneticPr fontId="2" type="noConversion"/>
  </si>
  <si>
    <t>홈페이지 유지보수료 3,990,000원=</t>
    <phoneticPr fontId="2" type="noConversion"/>
  </si>
  <si>
    <t>기타차량운영비 951,500원=</t>
    <phoneticPr fontId="2" type="noConversion"/>
  </si>
  <si>
    <t>휴대전화 사용료 480,000원=</t>
    <phoneticPr fontId="2" type="noConversion"/>
  </si>
  <si>
    <t>기타수수료 380,390원=</t>
    <phoneticPr fontId="2" type="noConversion"/>
  </si>
  <si>
    <t>스쿨뱅킹수수료 528,000원=</t>
    <phoneticPr fontId="2" type="noConversion"/>
  </si>
  <si>
    <t>공인인증서발급수수료 8,800원=</t>
    <phoneticPr fontId="2" type="noConversion"/>
  </si>
  <si>
    <t>재정보증보험료 44,030원=</t>
    <phoneticPr fontId="2" type="noConversion"/>
  </si>
  <si>
    <t>유틸리티 수익자부담 난방비 1,107,176원=</t>
    <phoneticPr fontId="2" type="noConversion"/>
  </si>
  <si>
    <t>기타연료비 757,740원=</t>
    <phoneticPr fontId="2" type="noConversion"/>
  </si>
  <si>
    <t>국내 출장여비 3,023,170원=</t>
    <phoneticPr fontId="2" type="noConversion"/>
  </si>
  <si>
    <t>현장체험 출장여비 2,620,080원=</t>
    <phoneticPr fontId="2" type="noConversion"/>
  </si>
  <si>
    <t>학교 일반비품 수선비 1,959,900원=</t>
    <phoneticPr fontId="2" type="noConversion"/>
  </si>
  <si>
    <t>휴가비 지원 300,000원=</t>
    <phoneticPr fontId="2" type="noConversion"/>
  </si>
  <si>
    <t>소방안전협회비(방화관리자회비) 48,000원=</t>
    <phoneticPr fontId="2" type="noConversion"/>
  </si>
  <si>
    <t>학교운영위원회 회의비 958,000원=</t>
    <phoneticPr fontId="2" type="noConversion"/>
  </si>
  <si>
    <t>업무추진비 1,918,000원=</t>
    <phoneticPr fontId="2" type="noConversion"/>
  </si>
  <si>
    <t>특근식대 749,000원=</t>
    <phoneticPr fontId="2" type="noConversion"/>
  </si>
  <si>
    <t>위탁교육 275,000원=</t>
    <phoneticPr fontId="2" type="noConversion"/>
  </si>
  <si>
    <t>일반교육교재비 5,731,800원=</t>
    <phoneticPr fontId="2" type="noConversion"/>
  </si>
  <si>
    <t>난방(가스)비 594,006원=</t>
    <phoneticPr fontId="2" type="noConversion"/>
  </si>
  <si>
    <t>입학십및졸업식 999,730원=</t>
    <phoneticPr fontId="2" type="noConversion"/>
  </si>
  <si>
    <t>학예행사 2,401,600원=</t>
    <phoneticPr fontId="2" type="noConversion"/>
  </si>
  <si>
    <t>체육행사 996,060원=</t>
    <phoneticPr fontId="2" type="noConversion"/>
  </si>
  <si>
    <t>유치원 학부모 참관수업 2,986,850원=</t>
    <phoneticPr fontId="2" type="noConversion"/>
  </si>
  <si>
    <t>안전공제회비(학생) 327,600원=</t>
    <phoneticPr fontId="2" type="noConversion"/>
  </si>
  <si>
    <t>유아학비지원금(방과후과정) 122,175,950원=</t>
    <phoneticPr fontId="2" type="noConversion"/>
  </si>
  <si>
    <t>방과후과정운영비 5,000,000원=</t>
    <phoneticPr fontId="2" type="noConversion"/>
  </si>
  <si>
    <t>창의력개발학습 및 교구 구입 지원비 2,000,000원=</t>
    <phoneticPr fontId="2" type="noConversion"/>
  </si>
  <si>
    <t>무상급식 지원비(지방자치단체) 66,582,750원=</t>
    <phoneticPr fontId="2" type="noConversion"/>
  </si>
  <si>
    <t>통학버스안전확인장치설치(교육청) 300,000원=</t>
    <phoneticPr fontId="2" type="noConversion"/>
  </si>
  <si>
    <t>저소득아동지원비 816,560원=</t>
    <phoneticPr fontId="2" type="noConversion"/>
  </si>
  <si>
    <t>방과후 교육활동 전기료 7,674,300원=</t>
    <phoneticPr fontId="2" type="noConversion"/>
  </si>
  <si>
    <t>방과후 운영비 25,100,350원=</t>
    <phoneticPr fontId="2" type="noConversion"/>
  </si>
  <si>
    <t>방과후지도강사료 96,121,300원=</t>
    <phoneticPr fontId="2" type="noConversion"/>
  </si>
  <si>
    <t>체험학습비 12,790,530원=</t>
    <phoneticPr fontId="2" type="noConversion"/>
  </si>
  <si>
    <t>통학버스 용역비 22,066,220원=</t>
    <phoneticPr fontId="2" type="noConversion"/>
  </si>
  <si>
    <t>학교급식(교직원) 11,897,750원=</t>
    <phoneticPr fontId="2" type="noConversion"/>
  </si>
  <si>
    <t>학교급식(유치원생) 33,981,000원=</t>
    <phoneticPr fontId="2" type="noConversion"/>
  </si>
  <si>
    <t>종일반교육 강사료 44,419,200원=</t>
    <phoneticPr fontId="2" type="noConversion"/>
  </si>
  <si>
    <t>종일반 국민연금,건강보험 부담금 13,502,650원=</t>
    <phoneticPr fontId="2" type="noConversion"/>
  </si>
  <si>
    <t>종일반 운영비 6,349,200원=</t>
    <phoneticPr fontId="2" type="noConversion"/>
  </si>
  <si>
    <t>기타수익자부담 교육비 20,070,000원=</t>
    <phoneticPr fontId="2" type="noConversion"/>
  </si>
  <si>
    <t>종일반 급여 60,960,480원=</t>
    <phoneticPr fontId="2" type="noConversion"/>
  </si>
  <si>
    <t>곰돌이옷장 864,000원=</t>
    <phoneticPr fontId="2" type="noConversion"/>
  </si>
  <si>
    <t>미니약품보관함 47,310원=</t>
    <phoneticPr fontId="2" type="noConversion"/>
  </si>
  <si>
    <t>받침대 132,000원=</t>
    <phoneticPr fontId="2" type="noConversion"/>
  </si>
  <si>
    <t>유아용화장대 389,000원=</t>
    <phoneticPr fontId="2" type="noConversion"/>
  </si>
  <si>
    <t>전기히터 159,000원=</t>
    <phoneticPr fontId="2" type="noConversion"/>
  </si>
  <si>
    <t>응접테이블 158,000원=</t>
    <phoneticPr fontId="2" type="noConversion"/>
  </si>
  <si>
    <t>핸드드라이어 2,420,000원=</t>
    <phoneticPr fontId="2" type="noConversion"/>
  </si>
  <si>
    <t>공기청정기(보조금) 778,000원=</t>
    <phoneticPr fontId="2" type="noConversion"/>
  </si>
  <si>
    <t>공기청정기(보조금) 15,222,000원=</t>
    <phoneticPr fontId="2" type="noConversion"/>
  </si>
  <si>
    <t>김치냉장고 1,020,000원=</t>
    <phoneticPr fontId="2" type="noConversion"/>
  </si>
  <si>
    <t>냉난방기 1,350,000원=</t>
    <phoneticPr fontId="2" type="noConversion"/>
  </si>
  <si>
    <t>칫솔살균기 2,096,000원=</t>
    <phoneticPr fontId="2" type="noConversion"/>
  </si>
  <si>
    <t>소방설비 법정 안전점검 630,000원=</t>
    <phoneticPr fontId="2" type="noConversion"/>
  </si>
  <si>
    <t>기타 학교건물 유지비 21,869,400원=</t>
    <phoneticPr fontId="2" type="noConversion"/>
  </si>
  <si>
    <t>왁스작업 및 소수리재료비 2,649,820원=</t>
    <phoneticPr fontId="2" type="noConversion"/>
  </si>
  <si>
    <t>통신협력작업비(변동비) 816,200원=</t>
    <phoneticPr fontId="2" type="noConversion"/>
  </si>
  <si>
    <t>녹화협력작업비(변동비) 7,438,200원=</t>
    <phoneticPr fontId="2" type="noConversion"/>
  </si>
  <si>
    <t>통신협력작업비(고정비) 3,273,600원=</t>
    <phoneticPr fontId="2" type="noConversion"/>
  </si>
  <si>
    <t>기타시설유지비 1,098,000원=</t>
    <phoneticPr fontId="2" type="noConversion"/>
  </si>
  <si>
    <t>녹화협력작업비(고정비) 5,227,200원=</t>
    <phoneticPr fontId="2" type="noConversion"/>
  </si>
  <si>
    <t>기타 잡지출 711,760원=</t>
    <phoneticPr fontId="2" type="noConversion"/>
  </si>
  <si>
    <t>종일반 간식비 2,380,970원=</t>
    <phoneticPr fontId="2" type="noConversion"/>
  </si>
  <si>
    <t>재산세 464,750원=</t>
    <phoneticPr fontId="2" type="noConversion"/>
  </si>
  <si>
    <t>독서토론교육비 341,100원=</t>
    <phoneticPr fontId="2" type="noConversion"/>
  </si>
  <si>
    <t>의료비 699460원=</t>
    <phoneticPr fontId="2" type="noConversion"/>
  </si>
  <si>
    <t>수업료 동결지원비 1,036,350원=</t>
    <phoneticPr fontId="2" type="noConversion"/>
  </si>
  <si>
    <t>통학버스안전확인장치설치비 300,000원=</t>
    <phoneticPr fontId="2" type="noConversion"/>
  </si>
  <si>
    <t>원감 54,660,200원=</t>
    <phoneticPr fontId="2" type="noConversion"/>
  </si>
  <si>
    <t>&lt;서식 1&gt;</t>
    <phoneticPr fontId="3" type="noConversion"/>
  </si>
  <si>
    <t>2018학년도</t>
    <phoneticPr fontId="3" type="noConversion"/>
  </si>
  <si>
    <t>광양제철유치원 회계 세입· 세출 결산서</t>
    <phoneticPr fontId="3" type="noConversion"/>
  </si>
  <si>
    <t>광양제철유치원</t>
    <phoneticPr fontId="3" type="noConversion"/>
  </si>
  <si>
    <t>【 학교법인 포스코교육재단】</t>
    <phoneticPr fontId="3" type="noConversion"/>
  </si>
  <si>
    <t>&lt;서식 5&gt;</t>
    <phoneticPr fontId="3" type="noConversion"/>
  </si>
  <si>
    <t>불납결손처분액 및 미수납액 조서</t>
  </si>
  <si>
    <t>(단위 : 원)</t>
    <phoneticPr fontId="3" type="noConversion"/>
  </si>
  <si>
    <t>과      목</t>
    <phoneticPr fontId="3" type="noConversion"/>
  </si>
  <si>
    <t>예산액
(1)</t>
    <phoneticPr fontId="3" type="noConversion"/>
  </si>
  <si>
    <t>징  수
결정액
(2)</t>
    <phoneticPr fontId="3" type="noConversion"/>
  </si>
  <si>
    <t>수입액
(3)</t>
    <phoneticPr fontId="3" type="noConversion"/>
  </si>
  <si>
    <t>불  납
결손액
(4)</t>
    <phoneticPr fontId="3" type="noConversion"/>
  </si>
  <si>
    <t>미수납액
(2-3-4)</t>
    <phoneticPr fontId="3" type="noConversion"/>
  </si>
  <si>
    <t>미수납액
내역 및 
사유</t>
    <phoneticPr fontId="3" type="noConversion"/>
  </si>
  <si>
    <t>관</t>
  </si>
  <si>
    <t>항</t>
  </si>
  <si>
    <t>목</t>
  </si>
  <si>
    <t>해</t>
    <phoneticPr fontId="3" type="noConversion"/>
  </si>
  <si>
    <t>당</t>
    <phoneticPr fontId="3" type="noConversion"/>
  </si>
  <si>
    <t>없</t>
    <phoneticPr fontId="3" type="noConversion"/>
  </si>
  <si>
    <t>음</t>
    <phoneticPr fontId="3" type="noConversion"/>
  </si>
  <si>
    <t>&lt;서식 6&gt;</t>
    <phoneticPr fontId="3" type="noConversion"/>
  </si>
  <si>
    <t>예비비 사용액 조서</t>
  </si>
  <si>
    <t>(단위 : 원)</t>
  </si>
  <si>
    <t>과    목</t>
    <phoneticPr fontId="3" type="noConversion"/>
  </si>
  <si>
    <t>예산액</t>
    <phoneticPr fontId="3" type="noConversion"/>
  </si>
  <si>
    <t>예비비
지출
결정액</t>
    <phoneticPr fontId="3" type="noConversion"/>
  </si>
  <si>
    <t>예비비
사용액</t>
    <phoneticPr fontId="3" type="noConversion"/>
  </si>
  <si>
    <t>예비비
사  용
잔  액</t>
    <phoneticPr fontId="3" type="noConversion"/>
  </si>
  <si>
    <t>예비비 사용 내역</t>
    <phoneticPr fontId="3" type="noConversion"/>
  </si>
  <si>
    <t>비 고</t>
  </si>
  <si>
    <t>&lt;서식 7&gt;</t>
    <phoneticPr fontId="3" type="noConversion"/>
  </si>
  <si>
    <t>채무확정액 조서</t>
  </si>
  <si>
    <t>(단위: 원)</t>
  </si>
  <si>
    <t>예산과목</t>
  </si>
  <si>
    <t>사      항</t>
    <phoneticPr fontId="3" type="noConversion"/>
  </si>
  <si>
    <t>년도말</t>
  </si>
  <si>
    <t>채무확정액</t>
  </si>
  <si>
    <t>지 출 예 정</t>
  </si>
  <si>
    <t>비고</t>
    <phoneticPr fontId="3" type="noConversion"/>
  </si>
  <si>
    <t>년도</t>
  </si>
  <si>
    <t xml:space="preserve"> </t>
    <phoneticPr fontId="3" type="noConversion"/>
  </si>
  <si>
    <t>해            당</t>
    <phoneticPr fontId="3" type="noConversion"/>
  </si>
  <si>
    <t>&lt;서식 8&gt;</t>
    <phoneticPr fontId="3" type="noConversion"/>
  </si>
  <si>
    <t>차입금(상환금) 명세서</t>
  </si>
  <si>
    <t>차입일</t>
  </si>
  <si>
    <t>차입목적</t>
    <phoneticPr fontId="3" type="noConversion"/>
  </si>
  <si>
    <t>차입액</t>
  </si>
  <si>
    <t>차입처</t>
  </si>
  <si>
    <t>이율</t>
  </si>
  <si>
    <t>상        환</t>
    <phoneticPr fontId="3" type="noConversion"/>
  </si>
  <si>
    <t>미상환액</t>
  </si>
  <si>
    <t>비고</t>
  </si>
  <si>
    <t>상환일</t>
  </si>
  <si>
    <t>원금</t>
  </si>
  <si>
    <t>이자</t>
  </si>
  <si>
    <t>&lt;서식 9&gt;</t>
    <phoneticPr fontId="3" type="noConversion"/>
  </si>
  <si>
    <t>명시이월비 명세서</t>
    <phoneticPr fontId="3" type="noConversion"/>
  </si>
  <si>
    <t>(단위 : 원)</t>
    <phoneticPr fontId="3" type="noConversion"/>
  </si>
  <si>
    <t>사업명</t>
  </si>
  <si>
    <t>예산현액
(1)</t>
    <phoneticPr fontId="3" type="noConversion"/>
  </si>
  <si>
    <t>지출액 
(2)</t>
    <phoneticPr fontId="3" type="noConversion"/>
  </si>
  <si>
    <t>지출잔액
(3)</t>
    <phoneticPr fontId="3" type="noConversion"/>
  </si>
  <si>
    <t>이월액
(4)</t>
    <phoneticPr fontId="3" type="noConversion"/>
  </si>
  <si>
    <r>
      <t xml:space="preserve">불용액
</t>
    </r>
    <r>
      <rPr>
        <sz val="10"/>
        <color indexed="8"/>
        <rFont val="바탕"/>
        <family val="1"/>
        <charset val="129"/>
      </rPr>
      <t>(1-2-4)</t>
    </r>
    <phoneticPr fontId="3" type="noConversion"/>
  </si>
  <si>
    <t>사유</t>
    <phoneticPr fontId="3" type="noConversion"/>
  </si>
  <si>
    <t>계</t>
  </si>
  <si>
    <t>&lt;서식 10&gt;</t>
    <phoneticPr fontId="3" type="noConversion"/>
  </si>
  <si>
    <t>사고이월비 명세서</t>
    <phoneticPr fontId="3" type="noConversion"/>
  </si>
  <si>
    <t>(단위 : 원)</t>
    <phoneticPr fontId="3" type="noConversion"/>
  </si>
  <si>
    <t>지출원인행위액
(2)</t>
    <phoneticPr fontId="3" type="noConversion"/>
  </si>
  <si>
    <t>지출액
(3)</t>
    <phoneticPr fontId="3" type="noConversion"/>
  </si>
  <si>
    <r>
      <t xml:space="preserve">지출잔액
</t>
    </r>
    <r>
      <rPr>
        <sz val="10"/>
        <color indexed="8"/>
        <rFont val="바탕"/>
        <family val="1"/>
        <charset val="129"/>
      </rPr>
      <t>(4-2-3)</t>
    </r>
    <phoneticPr fontId="3" type="noConversion"/>
  </si>
  <si>
    <t>이월액
(5)</t>
    <phoneticPr fontId="3" type="noConversion"/>
  </si>
  <si>
    <r>
      <t xml:space="preserve">불용액
</t>
    </r>
    <r>
      <rPr>
        <sz val="7"/>
        <color indexed="8"/>
        <rFont val="바탕"/>
        <family val="1"/>
        <charset val="129"/>
      </rPr>
      <t>(1-3-5)</t>
    </r>
    <phoneticPr fontId="3" type="noConversion"/>
  </si>
  <si>
    <t>계</t>
    <phoneticPr fontId="3" type="noConversion"/>
  </si>
  <si>
    <t>&lt;서식 11&gt;</t>
    <phoneticPr fontId="3" type="noConversion"/>
  </si>
  <si>
    <t>계속비이월 명세서</t>
    <phoneticPr fontId="3" type="noConversion"/>
  </si>
  <si>
    <t>사업기간</t>
  </si>
  <si>
    <t>총사업비</t>
  </si>
  <si>
    <t>지출액
(2)</t>
    <phoneticPr fontId="3" type="noConversion"/>
  </si>
  <si>
    <t>이월액
(3)</t>
    <phoneticPr fontId="3" type="noConversion"/>
  </si>
  <si>
    <r>
      <t xml:space="preserve">불용액
</t>
    </r>
    <r>
      <rPr>
        <sz val="7"/>
        <color indexed="8"/>
        <rFont val="바탕"/>
        <family val="1"/>
        <charset val="129"/>
      </rPr>
      <t>(1-2-3)</t>
    </r>
    <phoneticPr fontId="3" type="noConversion"/>
  </si>
  <si>
    <t>음</t>
    <phoneticPr fontId="3" type="noConversion"/>
  </si>
  <si>
    <t>&lt;서식 12&gt;</t>
    <phoneticPr fontId="3" type="noConversion"/>
  </si>
  <si>
    <t>세출예산 이(전)용 명세서</t>
  </si>
  <si>
    <t>과    목</t>
    <phoneticPr fontId="3" type="noConversion"/>
  </si>
  <si>
    <t>예산액</t>
  </si>
  <si>
    <t>전 용 액</t>
  </si>
  <si>
    <t>전 용 사 유</t>
  </si>
  <si>
    <t>증</t>
  </si>
  <si>
    <t>감</t>
  </si>
  <si>
    <t>해 당 없 음</t>
    <phoneticPr fontId="3" type="noConversion"/>
  </si>
  <si>
    <t>&lt;서식 13&gt;</t>
    <phoneticPr fontId="3" type="noConversion"/>
  </si>
  <si>
    <t>법정부담금 부담 세부 내역</t>
    <phoneticPr fontId="3" type="noConversion"/>
  </si>
  <si>
    <t>구분</t>
  </si>
  <si>
    <t>법정부담금(A)</t>
    <phoneticPr fontId="3" type="noConversion"/>
  </si>
  <si>
    <t>법인부담금
(B)</t>
    <phoneticPr fontId="3" type="noConversion"/>
  </si>
  <si>
    <t>미부담금
(C=A-B)</t>
    <phoneticPr fontId="3" type="noConversion"/>
  </si>
  <si>
    <t>연금부담금</t>
  </si>
  <si>
    <t>건강보험부담금</t>
  </si>
  <si>
    <t>재해보상부담금</t>
  </si>
  <si>
    <t>기타
부담금</t>
    <phoneticPr fontId="3" type="noConversion"/>
  </si>
  <si>
    <t>학교명</t>
    <phoneticPr fontId="3" type="noConversion"/>
  </si>
  <si>
    <t>교원</t>
  </si>
  <si>
    <t>일반직원</t>
  </si>
  <si>
    <t>광양제철유치원</t>
    <phoneticPr fontId="3" type="noConversion"/>
  </si>
  <si>
    <t>※ 법정부담금 : 연금부담금, 건강보험부담금, 재해보상부담금 및 기타부담금(기간제교원)으로 학교회계에서</t>
    <phoneticPr fontId="3" type="noConversion"/>
  </si>
  <si>
    <t xml:space="preserve">                      실제로 집행한 금액 </t>
    <phoneticPr fontId="3" type="noConversion"/>
  </si>
  <si>
    <t>※ 법인부담금 : 법인회계에서 학교로 전출한 법정부담금(학교회계의 법인법정부담금 세입결산액과 일치)</t>
    <phoneticPr fontId="3" type="noConversion"/>
  </si>
  <si>
    <t>&lt;서식 14&gt;</t>
    <phoneticPr fontId="3" type="noConversion"/>
  </si>
  <si>
    <t>법인의 채권관리 현황</t>
    <phoneticPr fontId="3" type="noConversion"/>
  </si>
  <si>
    <t>채권재산</t>
  </si>
  <si>
    <t>채권허가내역</t>
  </si>
  <si>
    <t>채무자</t>
  </si>
  <si>
    <t>채권발생사유</t>
    <phoneticPr fontId="3" type="noConversion"/>
  </si>
  <si>
    <t>종류</t>
  </si>
  <si>
    <t>소재지</t>
  </si>
  <si>
    <t>지목</t>
  </si>
  <si>
    <t>수량</t>
  </si>
  <si>
    <t>대상가액</t>
    <phoneticPr fontId="3" type="noConversion"/>
  </si>
  <si>
    <t>발생일자</t>
    <phoneticPr fontId="3" type="noConversion"/>
  </si>
  <si>
    <t>기한</t>
  </si>
  <si>
    <t>금액</t>
  </si>
  <si>
    <t>성명
(기관명)</t>
    <phoneticPr fontId="3" type="noConversion"/>
  </si>
  <si>
    <t>주민등록번호
(사업자등록번호)</t>
    <phoneticPr fontId="3" type="noConversion"/>
  </si>
  <si>
    <t>주소</t>
  </si>
  <si>
    <t>&lt;서식 15&gt;</t>
    <phoneticPr fontId="3" type="noConversion"/>
  </si>
  <si>
    <t>예금잔액 불부합 조서</t>
    <phoneticPr fontId="3" type="noConversion"/>
  </si>
  <si>
    <t>1. 불부합 내역</t>
    <phoneticPr fontId="3" type="noConversion"/>
  </si>
  <si>
    <t xml:space="preserve"> (단위 : 원)</t>
  </si>
  <si>
    <t>결산잔액</t>
  </si>
  <si>
    <t>금융기관 잔액</t>
  </si>
  <si>
    <t>차액</t>
    <phoneticPr fontId="3" type="noConversion"/>
  </si>
  <si>
    <t>(1)</t>
    <phoneticPr fontId="3" type="noConversion"/>
  </si>
  <si>
    <t>(2)</t>
    <phoneticPr fontId="3" type="noConversion"/>
  </si>
  <si>
    <t>(1-2)</t>
  </si>
  <si>
    <t>해당없음</t>
    <phoneticPr fontId="3" type="noConversion"/>
  </si>
  <si>
    <t>2. 사유</t>
    <phoneticPr fontId="3" type="noConversion"/>
  </si>
  <si>
    <t xml:space="preserve">☆ 결산잔액과 금융기관 잔액(잔액증명서 첨부)과의 차액에 대하여 상세하게 작성
</t>
    <phoneticPr fontId="3" type="noConversion"/>
  </si>
  <si>
    <t>위의 내용은 사실과 틀림없음을 확인함.</t>
  </si>
  <si>
    <t>광양제철유치원   원      장   김 광 수 (사인)        직인</t>
    <phoneticPr fontId="3" type="noConversion"/>
  </si>
  <si>
    <t>※ 반드시 직인을 날인하고 증빙자료를 첨부(차액이 있는 학교에서만 제출)</t>
    <phoneticPr fontId="3" type="noConversion"/>
  </si>
  <si>
    <t>&lt;서식 17&gt;</t>
    <phoneticPr fontId="3" type="noConversion"/>
  </si>
  <si>
    <t>학  교  현  황</t>
    <phoneticPr fontId="3" type="noConversion"/>
  </si>
  <si>
    <t>1. 학급 및 학생수 현황(2018. 3. 1.현재)</t>
    <phoneticPr fontId="3" type="noConversion"/>
  </si>
  <si>
    <t>구 분</t>
  </si>
  <si>
    <t>만3세반</t>
    <phoneticPr fontId="3" type="noConversion"/>
  </si>
  <si>
    <t>만4세반</t>
    <phoneticPr fontId="3" type="noConversion"/>
  </si>
  <si>
    <t>만5세반</t>
    <phoneticPr fontId="3" type="noConversion"/>
  </si>
  <si>
    <t>합 계</t>
    <phoneticPr fontId="3" type="noConversion"/>
  </si>
  <si>
    <t>학급수</t>
  </si>
  <si>
    <t>학생수</t>
  </si>
  <si>
    <t>2. 교원 현황(2018. 3. 1.현재)</t>
    <phoneticPr fontId="3" type="noConversion"/>
  </si>
  <si>
    <t>정 규 교 원</t>
  </si>
  <si>
    <t>기간제교사</t>
  </si>
  <si>
    <t>시간강사</t>
  </si>
  <si>
    <t>기  타</t>
    <phoneticPr fontId="3" type="noConversion"/>
  </si>
  <si>
    <t>정규교원의 평균호봉</t>
    <phoneticPr fontId="3" type="noConversion"/>
  </si>
  <si>
    <t>원장</t>
    <phoneticPr fontId="3" type="noConversion"/>
  </si>
  <si>
    <t>원감</t>
    <phoneticPr fontId="3" type="noConversion"/>
  </si>
  <si>
    <t>교사</t>
  </si>
  <si>
    <t>결원
보충</t>
    <phoneticPr fontId="3" type="noConversion"/>
  </si>
  <si>
    <t>기타</t>
  </si>
  <si>
    <t>부장
교사</t>
    <phoneticPr fontId="3" type="noConversion"/>
  </si>
  <si>
    <t>담임
교사</t>
    <phoneticPr fontId="3" type="noConversion"/>
  </si>
  <si>
    <t>실과
교원</t>
    <phoneticPr fontId="3" type="noConversion"/>
  </si>
  <si>
    <t>정 원</t>
  </si>
  <si>
    <t>현 원</t>
  </si>
  <si>
    <t>3. 사무직원 현황(2018. 3. 1.현재)</t>
    <phoneticPr fontId="3" type="noConversion"/>
  </si>
  <si>
    <t>일  반  직</t>
    <phoneticPr fontId="3" type="noConversion"/>
  </si>
  <si>
    <t>기  능  직</t>
    <phoneticPr fontId="3" type="noConversion"/>
  </si>
  <si>
    <t>고용직</t>
  </si>
  <si>
    <t>합 계</t>
  </si>
  <si>
    <t>5급</t>
  </si>
  <si>
    <t>6급</t>
  </si>
  <si>
    <t>7급</t>
  </si>
  <si>
    <t>8급</t>
  </si>
  <si>
    <t>9급</t>
  </si>
  <si>
    <t>7급</t>
    <phoneticPr fontId="3" type="noConversion"/>
  </si>
  <si>
    <t>8급</t>
    <phoneticPr fontId="3" type="noConversion"/>
  </si>
  <si>
    <t>9급</t>
    <phoneticPr fontId="3" type="noConversion"/>
  </si>
  <si>
    <t>4. 학교회계직원현황(2018. 3. 1.현재)</t>
    <phoneticPr fontId="3" type="noConversion"/>
  </si>
  <si>
    <t>학부모회직원(구육성회)</t>
    <phoneticPr fontId="3" type="noConversion"/>
  </si>
  <si>
    <t>학교회계직원</t>
    <phoneticPr fontId="3" type="noConversion"/>
  </si>
  <si>
    <t>합계</t>
    <phoneticPr fontId="3" type="noConversion"/>
  </si>
  <si>
    <t>영양사</t>
    <phoneticPr fontId="3" type="noConversion"/>
  </si>
  <si>
    <t>조리보조</t>
    <phoneticPr fontId="3" type="noConversion"/>
  </si>
  <si>
    <t>교무
행정사</t>
    <phoneticPr fontId="3" type="noConversion"/>
  </si>
  <si>
    <t>사서</t>
    <phoneticPr fontId="3" type="noConversion"/>
  </si>
  <si>
    <t>사감</t>
    <phoneticPr fontId="3" type="noConversion"/>
  </si>
  <si>
    <t>특수교육보조</t>
    <phoneticPr fontId="3" type="noConversion"/>
  </si>
  <si>
    <t>안전
도우미</t>
    <phoneticPr fontId="3" type="noConversion"/>
  </si>
  <si>
    <t>운전원</t>
    <phoneticPr fontId="3" type="noConversion"/>
  </si>
  <si>
    <t>전임코치</t>
    <phoneticPr fontId="3" type="noConversion"/>
  </si>
  <si>
    <t>시설관리보조</t>
    <phoneticPr fontId="3" type="noConversion"/>
  </si>
  <si>
    <t>청소원</t>
    <phoneticPr fontId="3" type="noConversion"/>
  </si>
  <si>
    <t>기타</t>
    <phoneticPr fontId="3" type="noConversion"/>
  </si>
  <si>
    <t>무기</t>
    <phoneticPr fontId="3" type="noConversion"/>
  </si>
  <si>
    <t>비무기</t>
    <phoneticPr fontId="3" type="noConversion"/>
  </si>
  <si>
    <t>&lt;서식 19&gt;</t>
    <phoneticPr fontId="3" type="noConversion"/>
  </si>
  <si>
    <t>원천납부세액 명세표</t>
    <phoneticPr fontId="3" type="noConversion"/>
  </si>
  <si>
    <t>◎ 학교명 : 광양제철유치원</t>
    <phoneticPr fontId="3" type="noConversion"/>
  </si>
  <si>
    <t>[별지 제10호서식(갑)] &lt;개정 2005.2.28&gt;</t>
  </si>
  <si>
    <t>사업년도</t>
  </si>
  <si>
    <t>원천납부세액 명세표(갑)</t>
  </si>
  <si>
    <t>법인명</t>
  </si>
  <si>
    <t>학교법인
포스코교육재단</t>
  </si>
  <si>
    <t>~</t>
  </si>
  <si>
    <t/>
  </si>
  <si>
    <t>※ 관리번호</t>
  </si>
  <si>
    <t>-</t>
  </si>
  <si>
    <t>사업자등록번호</t>
  </si>
  <si>
    <t>※ 표시란은 기입하지 마십시오.</t>
  </si>
  <si>
    <t>①적 요</t>
  </si>
  <si>
    <t>②원천징수의무자</t>
  </si>
  <si>
    <t>③원천징수일</t>
  </si>
  <si>
    <t>④이자금액</t>
  </si>
  <si>
    <t>⑤세율</t>
  </si>
  <si>
    <t>⑥법인세</t>
  </si>
  <si>
    <t>사업자(주민)
등록번호</t>
  </si>
  <si>
    <t>상   호
(성  명)</t>
  </si>
  <si>
    <t>M.M.T</t>
  </si>
  <si>
    <t>506-85-00510</t>
  </si>
  <si>
    <t>신한은행 포항지점</t>
  </si>
  <si>
    <t>14%</t>
  </si>
  <si>
    <t>보통예금</t>
  </si>
  <si>
    <t>416-85-07767</t>
  </si>
  <si>
    <t>우리은행</t>
  </si>
  <si>
    <t>416-85-11596</t>
  </si>
  <si>
    <t>국민은행 광양제철(출)</t>
  </si>
  <si>
    <t>/</t>
  </si>
  <si>
    <t>210mmX297mm(신문용지 54g/㎡(재활용품))</t>
  </si>
  <si>
    <t>보통예금</t>
    <phoneticPr fontId="3" type="noConversion"/>
  </si>
  <si>
    <t>정기예금</t>
    <phoneticPr fontId="3" type="noConversion"/>
  </si>
  <si>
    <t>&lt;서식 20&gt;</t>
    <phoneticPr fontId="3" type="noConversion"/>
  </si>
  <si>
    <t>학교홈페이지 결산 공개 자료</t>
    <phoneticPr fontId="3" type="noConversion"/>
  </si>
  <si>
    <t>&lt;서식 21&gt;</t>
    <phoneticPr fontId="3" type="noConversion"/>
  </si>
  <si>
    <t>감 사 보 고 서</t>
    <phoneticPr fontId="3" type="noConversion"/>
  </si>
  <si>
    <t>※ 반드시 사인, 직인이 날인된 jpeg사진파일로 제출</t>
    <phoneticPr fontId="3" type="noConversion"/>
  </si>
  <si>
    <t xml:space="preserve">본인 등은 사립학교법 제19조 제4항 및 사학기관재무·회계규칙 제41조의 규정에 의하여 2017. 3. 1.부터 2018. 2. 28.로 종결되는 2017학년도 ○○학교회계에 속하는 수입과 지출에 관한 제반 증빙문서와 장부에 대한 감사를 실시하였습니다. </t>
    <phoneticPr fontId="3" type="noConversion"/>
  </si>
  <si>
    <t xml:space="preserve"> 감사결과 결산서의 각항은 (다음에 지적된 사항을 제외하고는) 정확하였으며, 그 회계처리는 적정하였습니다.</t>
    <phoneticPr fontId="3" type="noConversion"/>
  </si>
  <si>
    <t xml:space="preserve"> (다 음) 지적된 사항에 대하여는 사항별로 상세히 기재 </t>
    <phoneticPr fontId="3" type="noConversion"/>
  </si>
  <si>
    <t xml:space="preserve">2019.      .      . </t>
    <phoneticPr fontId="3" type="noConversion"/>
  </si>
  <si>
    <t xml:space="preserve">          학교법인   ○  ○  학 원</t>
    <phoneticPr fontId="3" type="noConversion"/>
  </si>
  <si>
    <t xml:space="preserve">              감    사      ○ ○ ○  (인) </t>
    <phoneticPr fontId="3" type="noConversion"/>
  </si>
  <si>
    <t xml:space="preserve">             감    사      ○ ○ ○  (인)</t>
    <phoneticPr fontId="3" type="noConversion"/>
  </si>
  <si>
    <t xml:space="preserve">                             피감사자    교장          ○ ○ ○  (인)</t>
    <phoneticPr fontId="3" type="noConversion"/>
  </si>
  <si>
    <t xml:space="preserve">                             (입회인)    행정실장    ○ ○ ○  (인)</t>
    <phoneticPr fontId="3" type="noConversion"/>
  </si>
  <si>
    <t>학교법인 ○○학원 이사장 귀하</t>
    <phoneticPr fontId="3" type="noConversion"/>
  </si>
  <si>
    <t>&lt;서식 22&gt;</t>
    <phoneticPr fontId="3" type="noConversion"/>
  </si>
  <si>
    <t>이사회 회의록 사본</t>
    <phoneticPr fontId="3" type="noConversion"/>
  </si>
  <si>
    <t>※ 반드시 사인, 직인이 날인된 jpeg사진파일로 제출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</si>
</sst>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#,###;[Red]&quot;△&quot;#,##0\ "/>
    <numFmt numFmtId="177" formatCode="_-* #,##0_-&quot;원&quot;;\-* #,##0_-&quot;원&quot;;_-* &quot;0&quot;_-&quot;원&quot;;_-@_-&quot;원&quot;"/>
    <numFmt numFmtId="178" formatCode="_-* #,##0_-&quot;원&quot;;\-* #,##0_-&quot;원&quot;;_-* &quot;-&quot;_-&quot;원&quot;;_-@_-&quot;원&quot;"/>
    <numFmt numFmtId="179" formatCode="0.0%"/>
    <numFmt numFmtId="180" formatCode="yyyy&quot;.&quot;mm&quot;.&quot;dd"/>
    <numFmt numFmtId="181" formatCode="0_ "/>
    <numFmt numFmtId="182" formatCode="yyyy&quot;년&quot;mm&quot;월&quot;dd&quot;일&quot;"/>
    <numFmt numFmtId="183" formatCode="#,##0_ "/>
  </numFmts>
  <fonts count="5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8"/>
      <name val="HY신명조"/>
      <family val="1"/>
      <charset val="129"/>
    </font>
    <font>
      <sz val="10"/>
      <name val="HY신명조"/>
      <family val="1"/>
      <charset val="129"/>
    </font>
    <font>
      <sz val="11"/>
      <color theme="1"/>
      <name val="HY신명조"/>
      <family val="1"/>
      <charset val="129"/>
    </font>
    <font>
      <sz val="10"/>
      <color theme="1"/>
      <name val="HY신명조"/>
      <family val="1"/>
      <charset val="129"/>
    </font>
    <font>
      <sz val="9"/>
      <color theme="1"/>
      <name val="HY신명조"/>
      <family val="1"/>
      <charset val="129"/>
    </font>
    <font>
      <sz val="9"/>
      <name val="HY신명조"/>
      <family val="1"/>
      <charset val="129"/>
    </font>
    <font>
      <b/>
      <sz val="18"/>
      <color theme="1"/>
      <name val="HY신명조"/>
      <family val="1"/>
      <charset val="129"/>
    </font>
    <font>
      <b/>
      <sz val="26"/>
      <color theme="1"/>
      <name val="HY신명조"/>
      <family val="1"/>
      <charset val="129"/>
    </font>
    <font>
      <b/>
      <sz val="14"/>
      <color rgb="FF0066FF"/>
      <name val="HY신명조"/>
      <family val="1"/>
      <charset val="129"/>
    </font>
    <font>
      <sz val="11"/>
      <name val="돋움"/>
      <family val="3"/>
      <charset val="129"/>
    </font>
    <font>
      <sz val="11"/>
      <name val="바탕"/>
      <family val="1"/>
      <charset val="129"/>
    </font>
    <font>
      <sz val="12"/>
      <color indexed="8"/>
      <name val="바탕"/>
      <family val="1"/>
      <charset val="129"/>
    </font>
    <font>
      <b/>
      <sz val="11"/>
      <name val="바탕"/>
      <family val="1"/>
      <charset val="129"/>
    </font>
    <font>
      <b/>
      <sz val="24"/>
      <name val="바탕"/>
      <family val="1"/>
      <charset val="129"/>
    </font>
    <font>
      <b/>
      <sz val="20"/>
      <name val="바탕"/>
      <family val="1"/>
      <charset val="129"/>
    </font>
    <font>
      <sz val="20"/>
      <name val="바탕"/>
      <family val="1"/>
      <charset val="129"/>
    </font>
    <font>
      <b/>
      <sz val="20"/>
      <color indexed="8"/>
      <name val="바탕"/>
      <family val="1"/>
      <charset val="129"/>
    </font>
    <font>
      <sz val="11"/>
      <color indexed="8"/>
      <name val="바탕"/>
      <family val="1"/>
      <charset val="129"/>
    </font>
    <font>
      <sz val="10"/>
      <color indexed="8"/>
      <name val="바탕"/>
      <family val="1"/>
      <charset val="129"/>
    </font>
    <font>
      <sz val="7"/>
      <color indexed="8"/>
      <name val="바탕"/>
      <family val="1"/>
      <charset val="129"/>
    </font>
    <font>
      <b/>
      <sz val="12"/>
      <color indexed="8"/>
      <name val="바탕"/>
      <family val="1"/>
      <charset val="129"/>
    </font>
    <font>
      <b/>
      <sz val="10"/>
      <color indexed="8"/>
      <name val="바탕"/>
      <family val="1"/>
      <charset val="129"/>
    </font>
    <font>
      <sz val="11"/>
      <color rgb="FF000000"/>
      <name val="바탕"/>
      <family val="1"/>
      <charset val="129"/>
    </font>
    <font>
      <sz val="9"/>
      <name val="바탕"/>
      <family val="1"/>
      <charset val="129"/>
    </font>
    <font>
      <sz val="10"/>
      <color rgb="FF000000"/>
      <name val="바탕"/>
      <family val="1"/>
      <charset val="129"/>
    </font>
    <font>
      <sz val="9"/>
      <color rgb="FF000000"/>
      <name val="바탕"/>
      <family val="1"/>
      <charset val="129"/>
    </font>
    <font>
      <sz val="6"/>
      <color rgb="FF000000"/>
      <name val="바탕"/>
      <family val="1"/>
      <charset val="129"/>
    </font>
    <font>
      <sz val="6"/>
      <name val="바탕"/>
      <family val="1"/>
      <charset val="129"/>
    </font>
    <font>
      <b/>
      <sz val="11"/>
      <color rgb="FF0070C0"/>
      <name val="바탕"/>
      <family val="1"/>
      <charset val="129"/>
    </font>
    <font>
      <b/>
      <sz val="11"/>
      <color indexed="8"/>
      <name val="바탕"/>
      <family val="1"/>
      <charset val="129"/>
    </font>
    <font>
      <sz val="10"/>
      <name val="바탕"/>
      <family val="1"/>
      <charset val="129"/>
    </font>
    <font>
      <sz val="9"/>
      <color indexed="8"/>
      <name val="바탕"/>
      <family val="1"/>
      <charset val="129"/>
    </font>
    <font>
      <b/>
      <sz val="9"/>
      <color indexed="81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b/>
      <sz val="20"/>
      <name val="HY신명조"/>
      <family val="1"/>
      <charset val="129"/>
    </font>
    <font>
      <b/>
      <sz val="13"/>
      <name val="바탕"/>
      <family val="1"/>
      <charset val="129"/>
    </font>
    <font>
      <sz val="12"/>
      <name val="바탕체"/>
      <family val="1"/>
      <charset val="129"/>
    </font>
    <font>
      <sz val="14"/>
      <name val="바탕체"/>
      <family val="1"/>
      <charset val="129"/>
    </font>
    <font>
      <sz val="10"/>
      <name val="바탕체"/>
      <family val="1"/>
      <charset val="129"/>
    </font>
    <font>
      <b/>
      <sz val="12"/>
      <name val="바탕체"/>
      <family val="1"/>
      <charset val="129"/>
    </font>
    <font>
      <b/>
      <sz val="10"/>
      <name val="바탕체"/>
      <family val="1"/>
      <charset val="129"/>
    </font>
    <font>
      <b/>
      <sz val="9"/>
      <color rgb="FFFF0000"/>
      <name val="바탕"/>
      <family val="1"/>
      <charset val="129"/>
    </font>
    <font>
      <sz val="12"/>
      <name val="바탕"/>
      <family val="1"/>
      <charset val="129"/>
    </font>
    <font>
      <b/>
      <sz val="12"/>
      <name val="바탕"/>
      <family val="1"/>
      <charset val="129"/>
    </font>
    <font>
      <b/>
      <sz val="16"/>
      <name val="바탕"/>
      <family val="1"/>
      <charset val="129"/>
    </font>
    <font>
      <sz val="10"/>
      <color indexed="10"/>
      <name val="바탕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</fills>
  <borders count="10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</cellStyleXfs>
  <cellXfs count="420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0" fillId="0" borderId="0" xfId="0" applyProtection="1">
      <alignment vertical="center"/>
    </xf>
    <xf numFmtId="0" fontId="8" fillId="2" borderId="6" xfId="0" applyFont="1" applyFill="1" applyBorder="1" applyAlignment="1" applyProtection="1">
      <alignment vertical="center" shrinkToFit="1"/>
      <protection locked="0"/>
    </xf>
    <xf numFmtId="0" fontId="8" fillId="2" borderId="7" xfId="0" applyFont="1" applyFill="1" applyBorder="1" applyAlignment="1" applyProtection="1">
      <alignment vertical="center" shrinkToFit="1"/>
      <protection locked="0"/>
    </xf>
    <xf numFmtId="0" fontId="8" fillId="2" borderId="8" xfId="0" applyFont="1" applyFill="1" applyBorder="1" applyAlignment="1" applyProtection="1">
      <alignment vertical="center" shrinkToFit="1"/>
      <protection locked="0"/>
    </xf>
    <xf numFmtId="0" fontId="8" fillId="2" borderId="9" xfId="0" applyFont="1" applyFill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8" fillId="0" borderId="2" xfId="0" applyFont="1" applyFill="1" applyBorder="1" applyProtection="1">
      <alignment vertical="center"/>
    </xf>
    <xf numFmtId="0" fontId="8" fillId="0" borderId="1" xfId="0" applyFont="1" applyFill="1" applyBorder="1" applyProtection="1">
      <alignment vertical="center"/>
    </xf>
    <xf numFmtId="0" fontId="8" fillId="0" borderId="1" xfId="0" applyFont="1" applyFill="1" applyBorder="1" applyAlignment="1" applyProtection="1">
      <alignment vertical="center" shrinkToFit="1"/>
    </xf>
    <xf numFmtId="0" fontId="8" fillId="0" borderId="6" xfId="0" applyFont="1" applyFill="1" applyBorder="1" applyAlignment="1" applyProtection="1">
      <alignment vertical="center" shrinkToFit="1"/>
    </xf>
    <xf numFmtId="176" fontId="8" fillId="0" borderId="5" xfId="1" applyNumberFormat="1" applyFont="1" applyFill="1" applyBorder="1" applyProtection="1">
      <alignment vertical="center"/>
    </xf>
    <xf numFmtId="0" fontId="7" fillId="0" borderId="0" xfId="0" applyFont="1" applyProtection="1">
      <alignment vertical="center"/>
    </xf>
    <xf numFmtId="0" fontId="8" fillId="0" borderId="3" xfId="0" applyFont="1" applyFill="1" applyBorder="1" applyProtection="1">
      <alignment vertical="center"/>
    </xf>
    <xf numFmtId="0" fontId="8" fillId="0" borderId="2" xfId="0" applyFont="1" applyFill="1" applyBorder="1" applyAlignment="1" applyProtection="1">
      <alignment vertical="center" shrinkToFit="1"/>
    </xf>
    <xf numFmtId="176" fontId="8" fillId="0" borderId="10" xfId="1" applyNumberFormat="1" applyFont="1" applyFill="1" applyBorder="1" applyProtection="1">
      <alignment vertical="center"/>
    </xf>
    <xf numFmtId="0" fontId="8" fillId="0" borderId="3" xfId="0" applyFont="1" applyFill="1" applyBorder="1" applyAlignment="1" applyProtection="1">
      <alignment vertical="center" shrinkToFit="1"/>
    </xf>
    <xf numFmtId="176" fontId="8" fillId="0" borderId="11" xfId="1" applyNumberFormat="1" applyFont="1" applyFill="1" applyBorder="1" applyProtection="1">
      <alignment vertical="center"/>
    </xf>
    <xf numFmtId="0" fontId="8" fillId="0" borderId="4" xfId="0" applyFont="1" applyFill="1" applyBorder="1" applyAlignment="1" applyProtection="1">
      <alignment vertical="center" shrinkToFit="1"/>
    </xf>
    <xf numFmtId="176" fontId="8" fillId="0" borderId="12" xfId="1" applyNumberFormat="1" applyFont="1" applyFill="1" applyBorder="1" applyProtection="1">
      <alignment vertical="center"/>
    </xf>
    <xf numFmtId="0" fontId="6" fillId="0" borderId="0" xfId="0" applyFont="1" applyProtection="1">
      <alignment vertical="center"/>
    </xf>
    <xf numFmtId="0" fontId="8" fillId="3" borderId="6" xfId="0" applyFont="1" applyFill="1" applyBorder="1" applyProtection="1">
      <alignment vertical="center"/>
    </xf>
    <xf numFmtId="176" fontId="8" fillId="3" borderId="5" xfId="0" applyNumberFormat="1" applyFont="1" applyFill="1" applyBorder="1" applyProtection="1">
      <alignment vertical="center"/>
    </xf>
    <xf numFmtId="0" fontId="8" fillId="0" borderId="0" xfId="0" applyFont="1" applyProtection="1">
      <alignment vertical="center"/>
    </xf>
    <xf numFmtId="176" fontId="8" fillId="0" borderId="1" xfId="1" applyNumberFormat="1" applyFont="1" applyFill="1" applyBorder="1" applyAlignment="1" applyProtection="1">
      <alignment vertical="center" shrinkToFit="1"/>
    </xf>
    <xf numFmtId="176" fontId="8" fillId="0" borderId="2" xfId="1" applyNumberFormat="1" applyFont="1" applyFill="1" applyBorder="1" applyAlignment="1" applyProtection="1">
      <alignment vertical="center" shrinkToFit="1"/>
    </xf>
    <xf numFmtId="176" fontId="8" fillId="0" borderId="3" xfId="1" applyNumberFormat="1" applyFont="1" applyFill="1" applyBorder="1" applyAlignment="1" applyProtection="1">
      <alignment vertical="center" shrinkToFit="1"/>
    </xf>
    <xf numFmtId="176" fontId="8" fillId="0" borderId="4" xfId="1" applyNumberFormat="1" applyFont="1" applyFill="1" applyBorder="1" applyAlignment="1" applyProtection="1">
      <alignment vertical="center" shrinkToFit="1"/>
    </xf>
    <xf numFmtId="0" fontId="8" fillId="0" borderId="6" xfId="0" applyFont="1" applyBorder="1" applyProtection="1">
      <alignment vertical="center"/>
    </xf>
    <xf numFmtId="0" fontId="8" fillId="0" borderId="5" xfId="0" applyFont="1" applyBorder="1" applyProtection="1">
      <alignment vertical="center"/>
    </xf>
    <xf numFmtId="0" fontId="8" fillId="0" borderId="1" xfId="0" applyFont="1" applyBorder="1" applyAlignment="1" applyProtection="1">
      <alignment vertical="center" shrinkToFit="1"/>
    </xf>
    <xf numFmtId="0" fontId="8" fillId="0" borderId="2" xfId="0" applyFont="1" applyBorder="1" applyAlignment="1" applyProtection="1">
      <alignment vertical="center" shrinkToFit="1"/>
    </xf>
    <xf numFmtId="0" fontId="8" fillId="0" borderId="4" xfId="0" applyFont="1" applyBorder="1" applyAlignment="1" applyProtection="1">
      <alignment vertical="center" shrinkToFit="1"/>
    </xf>
    <xf numFmtId="0" fontId="8" fillId="3" borderId="1" xfId="0" applyFont="1" applyFill="1" applyBorder="1" applyAlignment="1" applyProtection="1">
      <alignment vertical="center" shrinkToFit="1"/>
    </xf>
    <xf numFmtId="0" fontId="5" fillId="0" borderId="14" xfId="0" applyFont="1" applyBorder="1" applyAlignment="1" applyProtection="1">
      <alignment horizontal="right" vertical="center"/>
    </xf>
    <xf numFmtId="0" fontId="8" fillId="0" borderId="1" xfId="0" applyFont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shrinkToFit="1"/>
    </xf>
    <xf numFmtId="0" fontId="8" fillId="0" borderId="3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center" vertical="center" shrinkToFit="1"/>
    </xf>
    <xf numFmtId="0" fontId="8" fillId="0" borderId="3" xfId="0" applyFont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15" xfId="0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vertical="center"/>
    </xf>
    <xf numFmtId="0" fontId="5" fillId="4" borderId="1" xfId="0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 applyProtection="1">
      <alignment vertical="center" shrinkToFit="1"/>
    </xf>
    <xf numFmtId="176" fontId="7" fillId="0" borderId="1" xfId="0" applyNumberFormat="1" applyFont="1" applyFill="1" applyBorder="1" applyAlignment="1" applyProtection="1">
      <alignment vertical="center" shrinkToFit="1"/>
    </xf>
    <xf numFmtId="179" fontId="7" fillId="0" borderId="6" xfId="2" applyNumberFormat="1" applyFont="1" applyFill="1" applyBorder="1" applyAlignment="1" applyProtection="1">
      <alignment vertical="center" shrinkToFit="1"/>
    </xf>
    <xf numFmtId="0" fontId="7" fillId="0" borderId="15" xfId="0" applyFont="1" applyFill="1" applyBorder="1" applyAlignment="1" applyProtection="1">
      <alignment vertical="center" shrinkToFit="1"/>
    </xf>
    <xf numFmtId="179" fontId="7" fillId="0" borderId="1" xfId="2" applyNumberFormat="1" applyFont="1" applyFill="1" applyBorder="1" applyAlignment="1" applyProtection="1">
      <alignment vertical="center" shrinkToFit="1"/>
    </xf>
    <xf numFmtId="176" fontId="5" fillId="0" borderId="1" xfId="0" applyNumberFormat="1" applyFont="1" applyFill="1" applyBorder="1" applyAlignment="1" applyProtection="1">
      <alignment vertical="center" shrinkToFit="1"/>
    </xf>
    <xf numFmtId="9" fontId="5" fillId="0" borderId="1" xfId="2" applyFont="1" applyFill="1" applyBorder="1" applyAlignment="1" applyProtection="1">
      <alignment vertical="center" shrinkToFit="1"/>
    </xf>
    <xf numFmtId="0" fontId="5" fillId="4" borderId="15" xfId="0" applyFont="1" applyFill="1" applyBorder="1" applyAlignment="1" applyProtection="1">
      <alignment horizontal="center" vertical="center" shrinkToFit="1"/>
    </xf>
    <xf numFmtId="0" fontId="8" fillId="2" borderId="7" xfId="0" applyFont="1" applyFill="1" applyBorder="1" applyAlignment="1" applyProtection="1">
      <alignment vertical="center" shrinkToFit="1"/>
    </xf>
    <xf numFmtId="0" fontId="8" fillId="2" borderId="9" xfId="0" applyFont="1" applyFill="1" applyBorder="1" applyAlignment="1" applyProtection="1">
      <alignment vertical="center" shrinkToFit="1"/>
    </xf>
    <xf numFmtId="0" fontId="8" fillId="2" borderId="8" xfId="0" applyFont="1" applyFill="1" applyBorder="1" applyAlignment="1" applyProtection="1">
      <alignment vertical="center" shrinkToFit="1"/>
    </xf>
    <xf numFmtId="0" fontId="8" fillId="2" borderId="6" xfId="0" applyFont="1" applyFill="1" applyBorder="1" applyAlignment="1" applyProtection="1">
      <alignment vertical="center" shrinkToFit="1"/>
    </xf>
    <xf numFmtId="0" fontId="8" fillId="0" borderId="6" xfId="0" applyFont="1" applyFill="1" applyBorder="1" applyAlignment="1" applyProtection="1">
      <alignment vertical="center" shrinkToFit="1"/>
      <protection locked="0"/>
    </xf>
    <xf numFmtId="176" fontId="8" fillId="0" borderId="1" xfId="0" applyNumberFormat="1" applyFont="1" applyFill="1" applyBorder="1" applyAlignment="1" applyProtection="1">
      <alignment vertical="center" shrinkToFit="1"/>
    </xf>
    <xf numFmtId="176" fontId="8" fillId="2" borderId="2" xfId="1" applyNumberFormat="1" applyFont="1" applyFill="1" applyBorder="1" applyAlignment="1" applyProtection="1">
      <alignment vertical="center" shrinkToFit="1"/>
    </xf>
    <xf numFmtId="176" fontId="8" fillId="2" borderId="3" xfId="1" applyNumberFormat="1" applyFont="1" applyFill="1" applyBorder="1" applyAlignment="1" applyProtection="1">
      <alignment vertical="center" shrinkToFit="1"/>
    </xf>
    <xf numFmtId="176" fontId="8" fillId="2" borderId="1" xfId="1" applyNumberFormat="1" applyFont="1" applyFill="1" applyBorder="1" applyAlignment="1" applyProtection="1">
      <alignment vertical="center" shrinkToFit="1"/>
    </xf>
    <xf numFmtId="176" fontId="8" fillId="3" borderId="1" xfId="0" applyNumberFormat="1" applyFont="1" applyFill="1" applyBorder="1" applyAlignment="1" applyProtection="1">
      <alignment vertical="center" shrinkToFit="1"/>
    </xf>
    <xf numFmtId="176" fontId="8" fillId="2" borderId="2" xfId="1" applyNumberFormat="1" applyFont="1" applyFill="1" applyBorder="1" applyAlignment="1" applyProtection="1">
      <alignment vertical="center" shrinkToFit="1"/>
      <protection locked="0"/>
    </xf>
    <xf numFmtId="176" fontId="8" fillId="0" borderId="4" xfId="1" applyNumberFormat="1" applyFont="1" applyFill="1" applyBorder="1" applyAlignment="1" applyProtection="1">
      <alignment vertical="center" shrinkToFit="1"/>
      <protection locked="0"/>
    </xf>
    <xf numFmtId="176" fontId="8" fillId="0" borderId="3" xfId="1" applyNumberFormat="1" applyFont="1" applyFill="1" applyBorder="1" applyAlignment="1" applyProtection="1">
      <alignment vertical="center" shrinkToFit="1"/>
      <protection locked="0"/>
    </xf>
    <xf numFmtId="176" fontId="8" fillId="2" borderId="1" xfId="1" applyNumberFormat="1" applyFont="1" applyFill="1" applyBorder="1" applyAlignment="1" applyProtection="1">
      <alignment vertical="center" shrinkToFit="1"/>
      <protection locked="0"/>
    </xf>
    <xf numFmtId="176" fontId="8" fillId="0" borderId="1" xfId="0" applyNumberFormat="1" applyFont="1" applyBorder="1" applyAlignment="1" applyProtection="1">
      <alignment vertical="center" shrinkToFit="1"/>
    </xf>
    <xf numFmtId="41" fontId="14" fillId="0" borderId="0" xfId="4" applyFont="1" applyAlignment="1">
      <alignment horizontal="center" vertical="center"/>
    </xf>
    <xf numFmtId="176" fontId="8" fillId="2" borderId="18" xfId="1" applyNumberFormat="1" applyFont="1" applyFill="1" applyBorder="1" applyAlignment="1" applyProtection="1">
      <alignment vertical="center" shrinkToFit="1"/>
    </xf>
    <xf numFmtId="0" fontId="8" fillId="2" borderId="0" xfId="0" applyFont="1" applyFill="1" applyBorder="1" applyAlignment="1" applyProtection="1">
      <alignment vertical="center" shrinkToFit="1"/>
    </xf>
    <xf numFmtId="176" fontId="8" fillId="2" borderId="20" xfId="1" applyNumberFormat="1" applyFont="1" applyFill="1" applyBorder="1" applyAlignment="1" applyProtection="1">
      <alignment vertical="center" shrinkToFit="1"/>
    </xf>
    <xf numFmtId="0" fontId="8" fillId="0" borderId="8" xfId="0" applyFont="1" applyFill="1" applyBorder="1" applyProtection="1">
      <alignment vertical="center"/>
    </xf>
    <xf numFmtId="176" fontId="8" fillId="2" borderId="11" xfId="1" applyNumberFormat="1" applyFont="1" applyFill="1" applyBorder="1" applyAlignment="1" applyProtection="1">
      <alignment vertical="center" shrinkToFit="1"/>
    </xf>
    <xf numFmtId="0" fontId="8" fillId="0" borderId="21" xfId="0" applyFont="1" applyFill="1" applyBorder="1" applyAlignment="1" applyProtection="1">
      <alignment vertical="center" shrinkToFit="1"/>
    </xf>
    <xf numFmtId="0" fontId="8" fillId="0" borderId="24" xfId="0" applyFont="1" applyFill="1" applyBorder="1" applyAlignment="1" applyProtection="1">
      <alignment vertical="center" shrinkToFit="1"/>
    </xf>
    <xf numFmtId="0" fontId="8" fillId="0" borderId="25" xfId="0" applyFont="1" applyFill="1" applyBorder="1" applyAlignment="1" applyProtection="1">
      <alignment vertical="center" shrinkToFit="1"/>
    </xf>
    <xf numFmtId="176" fontId="8" fillId="0" borderId="24" xfId="1" applyNumberFormat="1" applyFont="1" applyFill="1" applyBorder="1" applyAlignment="1" applyProtection="1">
      <alignment vertical="center" shrinkToFit="1"/>
    </xf>
    <xf numFmtId="176" fontId="8" fillId="0" borderId="20" xfId="1" applyNumberFormat="1" applyFont="1" applyFill="1" applyBorder="1" applyAlignment="1" applyProtection="1">
      <alignment vertical="center" shrinkToFit="1"/>
    </xf>
    <xf numFmtId="176" fontId="8" fillId="0" borderId="8" xfId="1" applyNumberFormat="1" applyFont="1" applyFill="1" applyBorder="1" applyAlignment="1" applyProtection="1">
      <alignment vertical="center" shrinkToFit="1"/>
    </xf>
    <xf numFmtId="176" fontId="8" fillId="0" borderId="25" xfId="1" applyNumberFormat="1" applyFont="1" applyFill="1" applyBorder="1" applyAlignment="1" applyProtection="1">
      <alignment vertical="center" shrinkToFit="1"/>
    </xf>
    <xf numFmtId="176" fontId="8" fillId="0" borderId="22" xfId="1" applyNumberFormat="1" applyFont="1" applyFill="1" applyBorder="1" applyAlignment="1" applyProtection="1">
      <alignment vertical="center" shrinkToFit="1"/>
    </xf>
    <xf numFmtId="176" fontId="8" fillId="0" borderId="23" xfId="1" applyNumberFormat="1" applyFont="1" applyFill="1" applyBorder="1" applyAlignment="1" applyProtection="1">
      <alignment vertical="center" shrinkToFit="1"/>
    </xf>
    <xf numFmtId="176" fontId="8" fillId="0" borderId="26" xfId="1" applyNumberFormat="1" applyFont="1" applyFill="1" applyBorder="1" applyAlignment="1" applyProtection="1">
      <alignment vertical="center" shrinkToFit="1"/>
    </xf>
    <xf numFmtId="0" fontId="8" fillId="0" borderId="9" xfId="0" applyFont="1" applyFill="1" applyBorder="1" applyAlignment="1" applyProtection="1">
      <alignment vertical="center" shrinkToFit="1"/>
    </xf>
    <xf numFmtId="0" fontId="8" fillId="2" borderId="23" xfId="0" applyFont="1" applyFill="1" applyBorder="1" applyAlignment="1" applyProtection="1">
      <alignment vertical="center" shrinkToFit="1"/>
    </xf>
    <xf numFmtId="0" fontId="8" fillId="2" borderId="26" xfId="0" applyFont="1" applyFill="1" applyBorder="1" applyAlignment="1" applyProtection="1">
      <alignment vertical="center" shrinkToFit="1"/>
    </xf>
    <xf numFmtId="0" fontId="8" fillId="2" borderId="27" xfId="0" applyFont="1" applyFill="1" applyBorder="1" applyAlignment="1" applyProtection="1">
      <alignment vertical="center" shrinkToFit="1"/>
    </xf>
    <xf numFmtId="176" fontId="8" fillId="0" borderId="28" xfId="1" applyNumberFormat="1" applyFont="1" applyFill="1" applyBorder="1" applyProtection="1">
      <alignment vertical="center"/>
    </xf>
    <xf numFmtId="176" fontId="8" fillId="0" borderId="29" xfId="1" applyNumberFormat="1" applyFont="1" applyFill="1" applyBorder="1" applyProtection="1">
      <alignment vertical="center"/>
    </xf>
    <xf numFmtId="176" fontId="8" fillId="0" borderId="30" xfId="1" applyNumberFormat="1" applyFont="1" applyFill="1" applyBorder="1" applyProtection="1">
      <alignment vertical="center"/>
    </xf>
    <xf numFmtId="176" fontId="8" fillId="0" borderId="31" xfId="1" applyNumberFormat="1" applyFont="1" applyFill="1" applyBorder="1" applyProtection="1">
      <alignment vertical="center"/>
    </xf>
    <xf numFmtId="176" fontId="8" fillId="0" borderId="2" xfId="0" applyNumberFormat="1" applyFont="1" applyFill="1" applyBorder="1" applyAlignment="1" applyProtection="1">
      <alignment vertical="center" shrinkToFit="1"/>
    </xf>
    <xf numFmtId="176" fontId="8" fillId="0" borderId="4" xfId="0" applyNumberFormat="1" applyFont="1" applyFill="1" applyBorder="1" applyAlignment="1" applyProtection="1">
      <alignment vertical="center" shrinkToFit="1"/>
    </xf>
    <xf numFmtId="0" fontId="8" fillId="0" borderId="7" xfId="0" applyFont="1" applyFill="1" applyBorder="1" applyAlignment="1" applyProtection="1">
      <alignment vertical="center" shrinkToFit="1"/>
    </xf>
    <xf numFmtId="0" fontId="8" fillId="0" borderId="7" xfId="0" applyFont="1" applyFill="1" applyBorder="1" applyProtection="1">
      <alignment vertical="center"/>
    </xf>
    <xf numFmtId="176" fontId="8" fillId="0" borderId="10" xfId="0" applyNumberFormat="1" applyFont="1" applyFill="1" applyBorder="1" applyAlignment="1" applyProtection="1">
      <alignment vertical="center" shrinkToFit="1"/>
    </xf>
    <xf numFmtId="0" fontId="8" fillId="0" borderId="20" xfId="0" applyFont="1" applyFill="1" applyBorder="1" applyAlignment="1" applyProtection="1">
      <alignment vertical="center" shrinkToFit="1"/>
    </xf>
    <xf numFmtId="176" fontId="8" fillId="2" borderId="24" xfId="1" applyNumberFormat="1" applyFont="1" applyFill="1" applyBorder="1" applyAlignment="1" applyProtection="1">
      <alignment vertical="center" shrinkToFit="1"/>
    </xf>
    <xf numFmtId="176" fontId="8" fillId="2" borderId="25" xfId="1" applyNumberFormat="1" applyFont="1" applyFill="1" applyBorder="1" applyAlignment="1" applyProtection="1">
      <alignment vertical="center" shrinkToFit="1"/>
    </xf>
    <xf numFmtId="0" fontId="8" fillId="2" borderId="19" xfId="0" applyFont="1" applyFill="1" applyBorder="1" applyAlignment="1" applyProtection="1">
      <alignment vertical="center" shrinkToFit="1"/>
    </xf>
    <xf numFmtId="176" fontId="8" fillId="2" borderId="4" xfId="1" applyNumberFormat="1" applyFont="1" applyFill="1" applyBorder="1" applyAlignment="1" applyProtection="1">
      <alignment vertical="center" shrinkToFit="1"/>
    </xf>
    <xf numFmtId="176" fontId="8" fillId="2" borderId="0" xfId="1" applyNumberFormat="1" applyFont="1" applyFill="1" applyBorder="1" applyAlignment="1" applyProtection="1">
      <alignment vertical="center" shrinkToFit="1"/>
    </xf>
    <xf numFmtId="176" fontId="8" fillId="2" borderId="19" xfId="1" applyNumberFormat="1" applyFont="1" applyFill="1" applyBorder="1" applyAlignment="1" applyProtection="1">
      <alignment vertical="center" shrinkToFit="1"/>
    </xf>
    <xf numFmtId="0" fontId="8" fillId="2" borderId="22" xfId="0" applyFont="1" applyFill="1" applyBorder="1" applyAlignment="1" applyProtection="1">
      <alignment vertical="center" shrinkToFit="1"/>
    </xf>
    <xf numFmtId="0" fontId="8" fillId="0" borderId="22" xfId="0" applyFont="1" applyFill="1" applyBorder="1" applyAlignment="1" applyProtection="1">
      <alignment vertical="center" shrinkToFit="1"/>
    </xf>
    <xf numFmtId="176" fontId="8" fillId="0" borderId="29" xfId="1" applyNumberFormat="1" applyFont="1" applyFill="1" applyBorder="1" applyAlignment="1" applyProtection="1">
      <alignment vertical="center" shrinkToFit="1"/>
    </xf>
    <xf numFmtId="0" fontId="8" fillId="0" borderId="26" xfId="0" applyFont="1" applyFill="1" applyBorder="1" applyAlignment="1" applyProtection="1">
      <alignment vertical="center" shrinkToFit="1"/>
    </xf>
    <xf numFmtId="176" fontId="8" fillId="0" borderId="31" xfId="1" applyNumberFormat="1" applyFont="1" applyFill="1" applyBorder="1" applyAlignment="1" applyProtection="1">
      <alignment vertical="center" shrinkToFit="1"/>
    </xf>
    <xf numFmtId="176" fontId="8" fillId="2" borderId="3" xfId="1" applyNumberFormat="1" applyFont="1" applyFill="1" applyBorder="1" applyAlignment="1" applyProtection="1">
      <alignment vertical="center" shrinkToFit="1"/>
      <protection locked="0"/>
    </xf>
    <xf numFmtId="0" fontId="8" fillId="2" borderId="0" xfId="0" applyFont="1" applyFill="1" applyBorder="1" applyAlignment="1" applyProtection="1">
      <alignment vertical="center" shrinkToFit="1"/>
      <protection locked="0"/>
    </xf>
    <xf numFmtId="176" fontId="8" fillId="2" borderId="20" xfId="1" applyNumberFormat="1" applyFont="1" applyFill="1" applyBorder="1" applyAlignment="1" applyProtection="1">
      <alignment vertical="center" shrinkToFit="1"/>
      <protection locked="0"/>
    </xf>
    <xf numFmtId="0" fontId="8" fillId="2" borderId="26" xfId="0" applyFont="1" applyFill="1" applyBorder="1" applyAlignment="1" applyProtection="1">
      <alignment vertical="center" shrinkToFit="1"/>
      <protection locked="0"/>
    </xf>
    <xf numFmtId="0" fontId="8" fillId="2" borderId="22" xfId="0" applyFont="1" applyFill="1" applyBorder="1" applyAlignment="1" applyProtection="1">
      <alignment vertical="center" shrinkToFit="1"/>
      <protection locked="0"/>
    </xf>
    <xf numFmtId="0" fontId="8" fillId="2" borderId="23" xfId="0" applyFont="1" applyFill="1" applyBorder="1" applyAlignment="1" applyProtection="1">
      <alignment vertical="center" shrinkToFit="1"/>
      <protection locked="0"/>
    </xf>
    <xf numFmtId="0" fontId="8" fillId="2" borderId="19" xfId="0" applyFont="1" applyFill="1" applyBorder="1" applyAlignment="1" applyProtection="1">
      <alignment vertical="center" shrinkToFit="1"/>
      <protection locked="0"/>
    </xf>
    <xf numFmtId="176" fontId="8" fillId="0" borderId="30" xfId="1" applyNumberFormat="1" applyFont="1" applyFill="1" applyBorder="1" applyAlignment="1" applyProtection="1">
      <alignment vertical="center" shrinkToFit="1"/>
    </xf>
    <xf numFmtId="176" fontId="8" fillId="2" borderId="29" xfId="1" applyNumberFormat="1" applyFont="1" applyFill="1" applyBorder="1" applyAlignment="1" applyProtection="1">
      <alignment vertical="center" shrinkToFit="1"/>
      <protection locked="0"/>
    </xf>
    <xf numFmtId="176" fontId="8" fillId="2" borderId="9" xfId="1" applyNumberFormat="1" applyFont="1" applyFill="1" applyBorder="1" applyAlignment="1" applyProtection="1">
      <alignment vertical="center" shrinkToFit="1"/>
      <protection locked="0"/>
    </xf>
    <xf numFmtId="176" fontId="8" fillId="0" borderId="35" xfId="1" applyNumberFormat="1" applyFont="1" applyFill="1" applyBorder="1" applyAlignment="1" applyProtection="1">
      <alignment vertical="center" shrinkToFit="1"/>
    </xf>
    <xf numFmtId="0" fontId="8" fillId="2" borderId="36" xfId="0" applyFont="1" applyFill="1" applyBorder="1" applyAlignment="1" applyProtection="1">
      <alignment vertical="center" shrinkToFit="1"/>
      <protection locked="0"/>
    </xf>
    <xf numFmtId="176" fontId="8" fillId="0" borderId="37" xfId="1" applyNumberFormat="1" applyFont="1" applyFill="1" applyBorder="1" applyProtection="1">
      <alignment vertical="center"/>
    </xf>
    <xf numFmtId="0" fontId="8" fillId="0" borderId="34" xfId="0" applyFont="1" applyBorder="1" applyAlignment="1" applyProtection="1">
      <alignment vertical="center" shrinkToFit="1"/>
    </xf>
    <xf numFmtId="41" fontId="15" fillId="0" borderId="0" xfId="4" applyFont="1" applyAlignment="1">
      <alignment horizontal="justify" vertical="center"/>
    </xf>
    <xf numFmtId="0" fontId="16" fillId="0" borderId="22" xfId="3" applyFont="1" applyBorder="1" applyAlignment="1">
      <alignment vertical="center"/>
    </xf>
    <xf numFmtId="0" fontId="16" fillId="0" borderId="19" xfId="3" applyFont="1" applyBorder="1" applyAlignment="1">
      <alignment vertical="center"/>
    </xf>
    <xf numFmtId="0" fontId="16" fillId="0" borderId="29" xfId="3" applyFont="1" applyBorder="1" applyAlignment="1">
      <alignment vertical="center"/>
    </xf>
    <xf numFmtId="0" fontId="16" fillId="0" borderId="23" xfId="3" applyFont="1" applyBorder="1" applyAlignment="1">
      <alignment vertical="center"/>
    </xf>
    <xf numFmtId="0" fontId="16" fillId="0" borderId="0" xfId="3" applyFont="1" applyBorder="1" applyAlignment="1">
      <alignment vertical="center"/>
    </xf>
    <xf numFmtId="0" fontId="16" fillId="0" borderId="30" xfId="3" applyFont="1" applyBorder="1" applyAlignment="1">
      <alignment vertical="center"/>
    </xf>
    <xf numFmtId="0" fontId="18" fillId="0" borderId="23" xfId="3" applyFont="1" applyBorder="1" applyAlignment="1">
      <alignment vertical="center"/>
    </xf>
    <xf numFmtId="0" fontId="18" fillId="0" borderId="0" xfId="3" applyFont="1" applyBorder="1" applyAlignment="1">
      <alignment vertical="center"/>
    </xf>
    <xf numFmtId="0" fontId="18" fillId="0" borderId="30" xfId="3" applyFont="1" applyBorder="1" applyAlignment="1">
      <alignment vertical="center"/>
    </xf>
    <xf numFmtId="41" fontId="19" fillId="0" borderId="0" xfId="4" applyFont="1" applyAlignment="1">
      <alignment horizontal="center" vertical="center"/>
    </xf>
    <xf numFmtId="0" fontId="14" fillId="0" borderId="26" xfId="3" applyFont="1" applyBorder="1" applyAlignment="1">
      <alignment vertical="center"/>
    </xf>
    <xf numFmtId="0" fontId="14" fillId="0" borderId="38" xfId="3" applyFont="1" applyBorder="1" applyAlignment="1">
      <alignment vertical="center"/>
    </xf>
    <xf numFmtId="0" fontId="14" fillId="0" borderId="31" xfId="3" applyFont="1" applyBorder="1" applyAlignment="1">
      <alignment vertical="center"/>
    </xf>
    <xf numFmtId="0" fontId="15" fillId="0" borderId="0" xfId="3" applyFont="1" applyAlignment="1">
      <alignment horizontal="left" vertical="center"/>
    </xf>
    <xf numFmtId="0" fontId="14" fillId="0" borderId="0" xfId="3" applyFont="1" applyAlignment="1">
      <alignment vertical="center"/>
    </xf>
    <xf numFmtId="0" fontId="15" fillId="0" borderId="0" xfId="3" applyFont="1" applyAlignment="1">
      <alignment horizontal="right" vertical="center"/>
    </xf>
    <xf numFmtId="0" fontId="21" fillId="0" borderId="0" xfId="3" applyFont="1" applyAlignment="1">
      <alignment horizontal="right" vertical="center"/>
    </xf>
    <xf numFmtId="0" fontId="21" fillId="0" borderId="43" xfId="3" applyFont="1" applyBorder="1" applyAlignment="1">
      <alignment horizontal="center" vertical="center" wrapText="1"/>
    </xf>
    <xf numFmtId="0" fontId="21" fillId="0" borderId="44" xfId="3" applyFont="1" applyBorder="1" applyAlignment="1">
      <alignment horizontal="center" vertical="center" wrapText="1"/>
    </xf>
    <xf numFmtId="0" fontId="15" fillId="0" borderId="48" xfId="3" applyFont="1" applyBorder="1" applyAlignment="1">
      <alignment horizontal="center" vertical="center" wrapText="1"/>
    </xf>
    <xf numFmtId="0" fontId="15" fillId="0" borderId="49" xfId="3" applyFont="1" applyBorder="1" applyAlignment="1">
      <alignment horizontal="center" vertical="center" wrapText="1"/>
    </xf>
    <xf numFmtId="0" fontId="14" fillId="0" borderId="0" xfId="3" applyFont="1" applyAlignment="1">
      <alignment horizontal="left" vertical="center" wrapText="1"/>
    </xf>
    <xf numFmtId="0" fontId="15" fillId="0" borderId="48" xfId="3" applyFont="1" applyBorder="1" applyAlignment="1">
      <alignment horizontal="justify" vertical="center" wrapText="1"/>
    </xf>
    <xf numFmtId="0" fontId="15" fillId="0" borderId="49" xfId="3" applyFont="1" applyBorder="1" applyAlignment="1">
      <alignment horizontal="justify" vertical="center" wrapText="1"/>
    </xf>
    <xf numFmtId="0" fontId="15" fillId="0" borderId="0" xfId="3" applyFont="1" applyBorder="1" applyAlignment="1">
      <alignment horizontal="justify" vertical="center" wrapText="1"/>
    </xf>
    <xf numFmtId="0" fontId="15" fillId="0" borderId="0" xfId="3" applyFont="1" applyBorder="1" applyAlignment="1">
      <alignment horizontal="center" vertical="center" wrapText="1"/>
    </xf>
    <xf numFmtId="0" fontId="21" fillId="0" borderId="57" xfId="3" applyFont="1" applyBorder="1" applyAlignment="1">
      <alignment horizontal="center" vertical="center" wrapText="1"/>
    </xf>
    <xf numFmtId="0" fontId="21" fillId="0" borderId="60" xfId="3" applyFont="1" applyBorder="1" applyAlignment="1">
      <alignment horizontal="center" vertical="center" wrapText="1"/>
    </xf>
    <xf numFmtId="0" fontId="21" fillId="0" borderId="0" xfId="3" applyFont="1" applyBorder="1" applyAlignment="1">
      <alignment horizontal="center" vertical="center" wrapText="1"/>
    </xf>
    <xf numFmtId="0" fontId="21" fillId="0" borderId="48" xfId="3" applyFont="1" applyBorder="1" applyAlignment="1">
      <alignment horizontal="justify" vertical="top" wrapText="1"/>
    </xf>
    <xf numFmtId="0" fontId="21" fillId="0" borderId="49" xfId="3" applyFont="1" applyBorder="1" applyAlignment="1">
      <alignment horizontal="justify" vertical="top" wrapText="1"/>
    </xf>
    <xf numFmtId="0" fontId="21" fillId="0" borderId="49" xfId="3" applyFont="1" applyBorder="1" applyAlignment="1">
      <alignment horizontal="center" vertical="center" wrapText="1"/>
    </xf>
    <xf numFmtId="0" fontId="21" fillId="0" borderId="64" xfId="3" applyFont="1" applyBorder="1" applyAlignment="1">
      <alignment horizontal="justify" vertical="top" wrapText="1"/>
    </xf>
    <xf numFmtId="0" fontId="15" fillId="0" borderId="0" xfId="3" applyFont="1" applyAlignment="1">
      <alignment horizontal="justify" vertical="center"/>
    </xf>
    <xf numFmtId="3" fontId="21" fillId="0" borderId="44" xfId="3" applyNumberFormat="1" applyFont="1" applyBorder="1" applyAlignment="1">
      <alignment horizontal="center" vertical="center" wrapText="1"/>
    </xf>
    <xf numFmtId="3" fontId="21" fillId="0" borderId="49" xfId="3" applyNumberFormat="1" applyFont="1" applyBorder="1" applyAlignment="1">
      <alignment horizontal="center" vertical="center" wrapText="1"/>
    </xf>
    <xf numFmtId="0" fontId="22" fillId="0" borderId="67" xfId="3" applyFont="1" applyBorder="1" applyAlignment="1">
      <alignment horizontal="center" vertical="center" wrapText="1"/>
    </xf>
    <xf numFmtId="0" fontId="22" fillId="0" borderId="68" xfId="3" applyFont="1" applyBorder="1" applyAlignment="1">
      <alignment horizontal="center" vertical="center" wrapText="1"/>
    </xf>
    <xf numFmtId="0" fontId="22" fillId="0" borderId="44" xfId="3" applyFont="1" applyBorder="1" applyAlignment="1">
      <alignment horizontal="justify" vertical="center" wrapText="1"/>
    </xf>
    <xf numFmtId="3" fontId="21" fillId="0" borderId="44" xfId="3" applyNumberFormat="1" applyFont="1" applyBorder="1" applyAlignment="1">
      <alignment horizontal="right" vertical="center" shrinkToFit="1"/>
    </xf>
    <xf numFmtId="0" fontId="21" fillId="0" borderId="44" xfId="3" applyFont="1" applyBorder="1" applyAlignment="1">
      <alignment horizontal="right" vertical="center" shrinkToFit="1"/>
    </xf>
    <xf numFmtId="0" fontId="22" fillId="0" borderId="63" xfId="3" applyFont="1" applyBorder="1" applyAlignment="1">
      <alignment horizontal="justify" vertical="center" wrapText="1"/>
    </xf>
    <xf numFmtId="0" fontId="21" fillId="0" borderId="49" xfId="3" applyFont="1" applyBorder="1" applyAlignment="1">
      <alignment horizontal="justify" vertical="center" wrapText="1"/>
    </xf>
    <xf numFmtId="3" fontId="21" fillId="0" borderId="49" xfId="3" applyNumberFormat="1" applyFont="1" applyBorder="1" applyAlignment="1">
      <alignment horizontal="right" vertical="center" shrinkToFit="1"/>
    </xf>
    <xf numFmtId="0" fontId="21" fillId="0" borderId="64" xfId="3" applyFont="1" applyBorder="1" applyAlignment="1">
      <alignment horizontal="justify" vertical="center" wrapText="1"/>
    </xf>
    <xf numFmtId="0" fontId="21" fillId="0" borderId="0" xfId="3" applyFont="1" applyBorder="1" applyAlignment="1">
      <alignment horizontal="justify" vertical="center" wrapText="1"/>
    </xf>
    <xf numFmtId="3" fontId="21" fillId="0" borderId="0" xfId="3" applyNumberFormat="1" applyFont="1" applyBorder="1" applyAlignment="1">
      <alignment horizontal="right" vertical="center" shrinkToFit="1"/>
    </xf>
    <xf numFmtId="0" fontId="24" fillId="0" borderId="0" xfId="3" applyFont="1" applyAlignment="1">
      <alignment horizontal="right" vertical="center"/>
    </xf>
    <xf numFmtId="0" fontId="21" fillId="0" borderId="43" xfId="3" applyFont="1" applyBorder="1" applyAlignment="1">
      <alignment horizontal="center" vertical="top" wrapText="1"/>
    </xf>
    <xf numFmtId="0" fontId="21" fillId="0" borderId="44" xfId="3" applyFont="1" applyBorder="1" applyAlignment="1">
      <alignment horizontal="center" vertical="top" wrapText="1"/>
    </xf>
    <xf numFmtId="0" fontId="21" fillId="0" borderId="44" xfId="3" applyFont="1" applyBorder="1" applyAlignment="1">
      <alignment horizontal="justify" vertical="center" wrapText="1"/>
    </xf>
    <xf numFmtId="3" fontId="21" fillId="0" borderId="44" xfId="3" applyNumberFormat="1" applyFont="1" applyBorder="1" applyAlignment="1">
      <alignment horizontal="right" vertical="center" wrapText="1"/>
    </xf>
    <xf numFmtId="0" fontId="21" fillId="0" borderId="44" xfId="3" applyFont="1" applyBorder="1" applyAlignment="1">
      <alignment horizontal="right" vertical="center" wrapText="1"/>
    </xf>
    <xf numFmtId="0" fontId="21" fillId="0" borderId="63" xfId="3" applyFont="1" applyBorder="1" applyAlignment="1">
      <alignment horizontal="justify" vertical="center" wrapText="1"/>
    </xf>
    <xf numFmtId="0" fontId="21" fillId="0" borderId="49" xfId="3" applyFont="1" applyBorder="1" applyAlignment="1">
      <alignment horizontal="right" vertical="center" wrapText="1"/>
    </xf>
    <xf numFmtId="3" fontId="21" fillId="0" borderId="49" xfId="3" applyNumberFormat="1" applyFont="1" applyBorder="1" applyAlignment="1">
      <alignment horizontal="right" vertical="center" wrapText="1"/>
    </xf>
    <xf numFmtId="0" fontId="22" fillId="0" borderId="44" xfId="3" applyFont="1" applyBorder="1" applyAlignment="1">
      <alignment horizontal="center" vertical="center" wrapText="1"/>
    </xf>
    <xf numFmtId="3" fontId="22" fillId="0" borderId="44" xfId="3" applyNumberFormat="1" applyFont="1" applyBorder="1" applyAlignment="1">
      <alignment horizontal="right" vertical="center" wrapText="1"/>
    </xf>
    <xf numFmtId="41" fontId="22" fillId="0" borderId="44" xfId="5" applyFont="1" applyBorder="1" applyAlignment="1">
      <alignment horizontal="right" vertical="center" wrapText="1"/>
    </xf>
    <xf numFmtId="0" fontId="22" fillId="0" borderId="73" xfId="3" applyFont="1" applyBorder="1" applyAlignment="1">
      <alignment horizontal="center" vertical="top" wrapText="1"/>
    </xf>
    <xf numFmtId="0" fontId="22" fillId="0" borderId="74" xfId="3" applyFont="1" applyBorder="1" applyAlignment="1">
      <alignment horizontal="center" vertical="top" wrapText="1"/>
    </xf>
    <xf numFmtId="3" fontId="25" fillId="0" borderId="44" xfId="3" applyNumberFormat="1" applyFont="1" applyBorder="1" applyAlignment="1">
      <alignment horizontal="left" vertical="center" wrapText="1"/>
    </xf>
    <xf numFmtId="41" fontId="25" fillId="0" borderId="44" xfId="5" applyFont="1" applyBorder="1" applyAlignment="1">
      <alignment horizontal="left" vertical="center" wrapText="1"/>
    </xf>
    <xf numFmtId="0" fontId="22" fillId="0" borderId="67" xfId="3" applyFont="1" applyBorder="1" applyAlignment="1">
      <alignment horizontal="center" vertical="top" wrapText="1"/>
    </xf>
    <xf numFmtId="0" fontId="22" fillId="0" borderId="68" xfId="3" applyFont="1" applyBorder="1" applyAlignment="1">
      <alignment horizontal="center" vertical="top" wrapText="1"/>
    </xf>
    <xf numFmtId="3" fontId="22" fillId="0" borderId="49" xfId="3" applyNumberFormat="1" applyFont="1" applyBorder="1" applyAlignment="1">
      <alignment horizontal="right" vertical="center" wrapText="1"/>
    </xf>
    <xf numFmtId="0" fontId="26" fillId="0" borderId="77" xfId="3" applyFont="1" applyBorder="1" applyAlignment="1">
      <alignment horizontal="right" vertical="center" wrapText="1"/>
    </xf>
    <xf numFmtId="0" fontId="28" fillId="0" borderId="78" xfId="3" applyFont="1" applyBorder="1" applyAlignment="1">
      <alignment horizontal="center" vertical="center" wrapText="1"/>
    </xf>
    <xf numFmtId="0" fontId="14" fillId="0" borderId="79" xfId="3" applyFont="1" applyBorder="1" applyAlignment="1">
      <alignment vertical="center" wrapText="1"/>
    </xf>
    <xf numFmtId="0" fontId="26" fillId="0" borderId="57" xfId="3" applyFont="1" applyBorder="1" applyAlignment="1">
      <alignment horizontal="center" vertical="center" wrapText="1"/>
    </xf>
    <xf numFmtId="0" fontId="29" fillId="0" borderId="57" xfId="3" applyFont="1" applyBorder="1" applyAlignment="1">
      <alignment horizontal="center" vertical="center" wrapText="1"/>
    </xf>
    <xf numFmtId="0" fontId="28" fillId="0" borderId="57" xfId="3" applyFont="1" applyBorder="1" applyAlignment="1">
      <alignment horizontal="center" vertical="center" wrapText="1"/>
    </xf>
    <xf numFmtId="0" fontId="28" fillId="0" borderId="56" xfId="3" applyFont="1" applyBorder="1" applyAlignment="1">
      <alignment horizontal="center" vertical="center" wrapText="1"/>
    </xf>
    <xf numFmtId="41" fontId="30" fillId="0" borderId="57" xfId="4" applyFont="1" applyBorder="1" applyAlignment="1">
      <alignment horizontal="center" vertical="center" wrapText="1"/>
    </xf>
    <xf numFmtId="41" fontId="31" fillId="0" borderId="58" xfId="4" applyFont="1" applyBorder="1" applyAlignment="1">
      <alignment vertical="center"/>
    </xf>
    <xf numFmtId="0" fontId="26" fillId="0" borderId="59" xfId="3" applyFont="1" applyBorder="1" applyAlignment="1">
      <alignment horizontal="center" vertical="center" wrapText="1"/>
    </xf>
    <xf numFmtId="41" fontId="30" fillId="0" borderId="60" xfId="4" applyFont="1" applyBorder="1" applyAlignment="1">
      <alignment horizontal="center" vertical="center" wrapText="1"/>
    </xf>
    <xf numFmtId="41" fontId="30" fillId="0" borderId="61" xfId="4" applyFont="1" applyBorder="1" applyAlignment="1">
      <alignment horizontal="center" vertical="center" wrapText="1"/>
    </xf>
    <xf numFmtId="0" fontId="26" fillId="0" borderId="0" xfId="3" applyFont="1" applyAlignment="1">
      <alignment horizontal="left"/>
    </xf>
    <xf numFmtId="3" fontId="21" fillId="0" borderId="57" xfId="3" applyNumberFormat="1" applyFont="1" applyBorder="1" applyAlignment="1">
      <alignment horizontal="center" vertical="center" wrapText="1"/>
    </xf>
    <xf numFmtId="0" fontId="28" fillId="0" borderId="58" xfId="3" applyFont="1" applyBorder="1" applyAlignment="1">
      <alignment horizontal="center" vertical="center" wrapText="1"/>
    </xf>
    <xf numFmtId="0" fontId="28" fillId="0" borderId="59" xfId="3" applyFont="1" applyBorder="1" applyAlignment="1">
      <alignment horizontal="center" vertical="center" wrapText="1"/>
    </xf>
    <xf numFmtId="0" fontId="28" fillId="0" borderId="60" xfId="3" applyFont="1" applyBorder="1" applyAlignment="1">
      <alignment horizontal="center" vertical="center" wrapText="1"/>
    </xf>
    <xf numFmtId="0" fontId="28" fillId="0" borderId="61" xfId="3" applyFont="1" applyBorder="1" applyAlignment="1">
      <alignment horizontal="center" vertical="center" wrapText="1"/>
    </xf>
    <xf numFmtId="41" fontId="14" fillId="0" borderId="0" xfId="4" applyFont="1" applyAlignment="1">
      <alignment horizontal="left" vertical="center"/>
    </xf>
    <xf numFmtId="41" fontId="32" fillId="0" borderId="0" xfId="4" applyFont="1" applyAlignment="1">
      <alignment horizontal="left" vertical="center"/>
    </xf>
    <xf numFmtId="41" fontId="16" fillId="0" borderId="0" xfId="4" applyFont="1" applyAlignment="1">
      <alignment horizontal="left" vertical="center"/>
    </xf>
    <xf numFmtId="41" fontId="15" fillId="0" borderId="0" xfId="4" applyFont="1" applyAlignment="1">
      <alignment horizontal="left" vertical="center"/>
    </xf>
    <xf numFmtId="41" fontId="14" fillId="0" borderId="0" xfId="4" applyFont="1" applyAlignment="1">
      <alignment horizontal="right" vertical="center"/>
    </xf>
    <xf numFmtId="41" fontId="21" fillId="0" borderId="84" xfId="4" applyFont="1" applyBorder="1" applyAlignment="1">
      <alignment horizontal="center" vertical="center" wrapText="1"/>
    </xf>
    <xf numFmtId="41" fontId="21" fillId="0" borderId="85" xfId="4" applyFont="1" applyBorder="1" applyAlignment="1">
      <alignment horizontal="center" vertical="center" wrapText="1"/>
    </xf>
    <xf numFmtId="41" fontId="21" fillId="0" borderId="87" xfId="4" quotePrefix="1" applyFont="1" applyBorder="1" applyAlignment="1">
      <alignment horizontal="center" vertical="center" wrapText="1"/>
    </xf>
    <xf numFmtId="41" fontId="21" fillId="0" borderId="88" xfId="4" quotePrefix="1" applyFont="1" applyBorder="1" applyAlignment="1">
      <alignment horizontal="center" vertical="center" wrapText="1"/>
    </xf>
    <xf numFmtId="41" fontId="21" fillId="0" borderId="88" xfId="4" applyFont="1" applyBorder="1" applyAlignment="1">
      <alignment horizontal="center" vertical="center" wrapText="1"/>
    </xf>
    <xf numFmtId="41" fontId="21" fillId="0" borderId="90" xfId="4" applyFont="1" applyFill="1" applyBorder="1" applyAlignment="1">
      <alignment horizontal="left" vertical="center" wrapText="1"/>
    </xf>
    <xf numFmtId="41" fontId="33" fillId="0" borderId="91" xfId="4" applyFont="1" applyFill="1" applyBorder="1" applyAlignment="1">
      <alignment horizontal="center" vertical="center" wrapText="1"/>
    </xf>
    <xf numFmtId="41" fontId="21" fillId="0" borderId="92" xfId="4" applyFont="1" applyFill="1" applyBorder="1" applyAlignment="1">
      <alignment horizontal="left" vertical="center" wrapText="1"/>
    </xf>
    <xf numFmtId="41" fontId="21" fillId="0" borderId="91" xfId="4" applyFont="1" applyFill="1" applyBorder="1" applyAlignment="1">
      <alignment horizontal="left" vertical="center" wrapText="1"/>
    </xf>
    <xf numFmtId="41" fontId="15" fillId="0" borderId="0" xfId="4" applyFont="1" applyFill="1" applyBorder="1" applyAlignment="1">
      <alignment horizontal="left" vertical="center" wrapText="1"/>
    </xf>
    <xf numFmtId="41" fontId="15" fillId="0" borderId="0" xfId="4" applyFont="1" applyAlignment="1">
      <alignment vertical="center"/>
    </xf>
    <xf numFmtId="41" fontId="15" fillId="0" borderId="0" xfId="4" applyFont="1" applyAlignment="1">
      <alignment horizontal="left" vertical="center" indent="5"/>
    </xf>
    <xf numFmtId="41" fontId="34" fillId="0" borderId="0" xfId="4" applyFont="1" applyAlignment="1">
      <alignment horizontal="left" vertical="center"/>
    </xf>
    <xf numFmtId="0" fontId="21" fillId="0" borderId="53" xfId="3" applyFont="1" applyBorder="1" applyAlignment="1">
      <alignment horizontal="center" vertical="center" wrapText="1"/>
    </xf>
    <xf numFmtId="0" fontId="21" fillId="0" borderId="56" xfId="3" applyFont="1" applyBorder="1" applyAlignment="1">
      <alignment horizontal="center" vertical="center" wrapText="1"/>
    </xf>
    <xf numFmtId="0" fontId="21" fillId="0" borderId="59" xfId="3" applyFont="1" applyBorder="1" applyAlignment="1">
      <alignment horizontal="center" vertical="center" wrapText="1"/>
    </xf>
    <xf numFmtId="0" fontId="21" fillId="0" borderId="63" xfId="3" applyFont="1" applyBorder="1" applyAlignment="1">
      <alignment horizontal="center" vertical="center" wrapText="1"/>
    </xf>
    <xf numFmtId="0" fontId="21" fillId="0" borderId="48" xfId="3" applyFont="1" applyBorder="1" applyAlignment="1">
      <alignment horizontal="center" vertical="center" wrapText="1"/>
    </xf>
    <xf numFmtId="0" fontId="21" fillId="0" borderId="64" xfId="3" applyFont="1" applyBorder="1" applyAlignment="1">
      <alignment horizontal="center" vertical="center" wrapText="1"/>
    </xf>
    <xf numFmtId="0" fontId="35" fillId="0" borderId="57" xfId="3" applyFont="1" applyBorder="1" applyAlignment="1">
      <alignment horizontal="center" vertical="center" wrapText="1"/>
    </xf>
    <xf numFmtId="0" fontId="21" fillId="0" borderId="57" xfId="3" applyFont="1" applyBorder="1" applyAlignment="1">
      <alignment vertical="center" wrapText="1"/>
    </xf>
    <xf numFmtId="0" fontId="21" fillId="0" borderId="97" xfId="3" applyFont="1" applyBorder="1" applyAlignment="1">
      <alignment horizontal="center" vertical="center" wrapText="1"/>
    </xf>
    <xf numFmtId="0" fontId="21" fillId="0" borderId="98" xfId="3" applyFont="1" applyBorder="1" applyAlignment="1">
      <alignment horizontal="center" vertical="center" wrapText="1"/>
    </xf>
    <xf numFmtId="0" fontId="21" fillId="0" borderId="60" xfId="3" applyFont="1" applyBorder="1" applyAlignment="1">
      <alignment vertical="center" wrapText="1"/>
    </xf>
    <xf numFmtId="0" fontId="21" fillId="0" borderId="99" xfId="3" applyFont="1" applyBorder="1" applyAlignment="1">
      <alignment horizontal="center" vertical="center" wrapText="1"/>
    </xf>
    <xf numFmtId="41" fontId="41" fillId="0" borderId="0" xfId="4" applyFont="1" applyFill="1" applyAlignment="1">
      <alignment horizontal="center" vertical="center" wrapText="1"/>
    </xf>
    <xf numFmtId="41" fontId="42" fillId="0" borderId="0" xfId="4" applyFont="1" applyFill="1" applyAlignment="1">
      <alignment horizontal="left" vertical="center"/>
    </xf>
    <xf numFmtId="0" fontId="14" fillId="0" borderId="0" xfId="3" applyFont="1" applyAlignment="1">
      <alignment horizontal="right" vertical="center"/>
    </xf>
    <xf numFmtId="0" fontId="13" fillId="0" borderId="0" xfId="3"/>
    <xf numFmtId="0" fontId="45" fillId="0" borderId="24" xfId="3" applyFont="1" applyBorder="1" applyAlignment="1" applyProtection="1">
      <alignment horizontal="center" vertical="center" wrapText="1"/>
      <protection locked="0"/>
    </xf>
    <xf numFmtId="0" fontId="43" fillId="0" borderId="35" xfId="3" applyFont="1" applyBorder="1" applyAlignment="1" applyProtection="1">
      <alignment horizontal="left" vertical="center" wrapText="1"/>
      <protection locked="0"/>
    </xf>
    <xf numFmtId="0" fontId="43" fillId="0" borderId="24" xfId="3" applyFont="1" applyBorder="1" applyAlignment="1" applyProtection="1">
      <alignment horizontal="center" vertical="center" wrapText="1"/>
      <protection locked="0"/>
    </xf>
    <xf numFmtId="181" fontId="43" fillId="0" borderId="35" xfId="3" applyNumberFormat="1" applyFont="1" applyBorder="1" applyAlignment="1" applyProtection="1">
      <alignment horizontal="center" vertical="center" wrapText="1"/>
      <protection locked="0"/>
    </xf>
    <xf numFmtId="0" fontId="45" fillId="0" borderId="24" xfId="3" applyFont="1" applyBorder="1" applyAlignment="1" applyProtection="1">
      <alignment horizontal="left" vertical="center" wrapText="1"/>
      <protection locked="0"/>
    </xf>
    <xf numFmtId="0" fontId="45" fillId="0" borderId="26" xfId="3" applyFont="1" applyBorder="1" applyAlignment="1" applyProtection="1">
      <alignment horizontal="center" vertical="top" wrapText="1"/>
      <protection locked="0"/>
    </xf>
    <xf numFmtId="181" fontId="45" fillId="0" borderId="0" xfId="3" applyNumberFormat="1" applyFont="1" applyBorder="1" applyAlignment="1" applyProtection="1">
      <alignment horizontal="right" vertical="center" wrapText="1"/>
      <protection locked="0"/>
    </xf>
    <xf numFmtId="0" fontId="45" fillId="0" borderId="0" xfId="3" applyFont="1" applyBorder="1" applyAlignment="1" applyProtection="1">
      <alignment horizontal="center" vertical="center" wrapText="1"/>
      <protection locked="0"/>
    </xf>
    <xf numFmtId="181" fontId="45" fillId="0" borderId="0" xfId="3" applyNumberFormat="1" applyFont="1" applyBorder="1" applyAlignment="1" applyProtection="1">
      <alignment horizontal="left" vertical="center" wrapText="1"/>
      <protection locked="0"/>
    </xf>
    <xf numFmtId="41" fontId="20" fillId="0" borderId="0" xfId="4" applyFont="1" applyAlignment="1">
      <alignment horizontal="center" vertical="center"/>
    </xf>
    <xf numFmtId="41" fontId="48" fillId="0" borderId="0" xfId="4" applyFont="1" applyAlignment="1">
      <alignment horizontal="left" vertical="center"/>
    </xf>
    <xf numFmtId="41" fontId="49" fillId="0" borderId="0" xfId="4" applyFont="1" applyAlignment="1">
      <alignment horizontal="left" vertical="center" wrapText="1"/>
    </xf>
    <xf numFmtId="41" fontId="49" fillId="0" borderId="0" xfId="4" applyFont="1" applyAlignment="1">
      <alignment horizontal="left" vertical="center"/>
    </xf>
    <xf numFmtId="41" fontId="49" fillId="0" borderId="0" xfId="4" applyFont="1" applyAlignment="1">
      <alignment horizontal="center" vertical="center"/>
    </xf>
    <xf numFmtId="41" fontId="14" fillId="0" borderId="0" xfId="4" applyFont="1" applyAlignment="1">
      <alignment vertical="center" wrapText="1"/>
    </xf>
    <xf numFmtId="0" fontId="17" fillId="0" borderId="23" xfId="3" applyFont="1" applyBorder="1" applyAlignment="1">
      <alignment horizontal="center" vertical="center"/>
    </xf>
    <xf numFmtId="0" fontId="17" fillId="0" borderId="0" xfId="3" applyFont="1" applyBorder="1" applyAlignment="1">
      <alignment horizontal="center" vertical="center"/>
    </xf>
    <xf numFmtId="0" fontId="17" fillId="0" borderId="30" xfId="3" applyFont="1" applyBorder="1" applyAlignment="1">
      <alignment horizontal="center" vertical="center"/>
    </xf>
    <xf numFmtId="49" fontId="17" fillId="0" borderId="23" xfId="3" applyNumberFormat="1" applyFont="1" applyBorder="1" applyAlignment="1">
      <alignment horizontal="center" vertical="center"/>
    </xf>
    <xf numFmtId="49" fontId="17" fillId="0" borderId="0" xfId="3" applyNumberFormat="1" applyFont="1" applyBorder="1" applyAlignment="1">
      <alignment horizontal="center" vertical="center"/>
    </xf>
    <xf numFmtId="49" fontId="17" fillId="0" borderId="30" xfId="3" applyNumberFormat="1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178" fontId="6" fillId="0" borderId="0" xfId="1" applyNumberFormat="1" applyFont="1" applyBorder="1" applyAlignment="1">
      <alignment horizontal="center" vertical="center"/>
    </xf>
    <xf numFmtId="177" fontId="6" fillId="0" borderId="0" xfId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13" xfId="0" applyFont="1" applyFill="1" applyBorder="1" applyAlignment="1" applyProtection="1">
      <alignment horizontal="center" vertical="center"/>
    </xf>
    <xf numFmtId="0" fontId="5" fillId="4" borderId="17" xfId="0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5" fillId="4" borderId="1" xfId="0" applyFont="1" applyFill="1" applyBorder="1" applyAlignment="1" applyProtection="1">
      <alignment horizontal="center" vertical="center" shrinkToFit="1"/>
    </xf>
    <xf numFmtId="0" fontId="9" fillId="4" borderId="1" xfId="0" applyFont="1" applyFill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 shrinkToFit="1"/>
    </xf>
    <xf numFmtId="0" fontId="8" fillId="0" borderId="33" xfId="0" applyFont="1" applyBorder="1" applyAlignment="1" applyProtection="1">
      <alignment horizontal="center" vertical="center" shrinkToFit="1"/>
    </xf>
    <xf numFmtId="0" fontId="8" fillId="0" borderId="34" xfId="0" applyFont="1" applyBorder="1" applyAlignment="1" applyProtection="1">
      <alignment horizontal="center" vertical="center" shrinkToFit="1"/>
    </xf>
    <xf numFmtId="0" fontId="9" fillId="4" borderId="6" xfId="0" applyFont="1" applyFill="1" applyBorder="1" applyAlignment="1" applyProtection="1">
      <alignment horizontal="center" vertical="center"/>
    </xf>
    <xf numFmtId="0" fontId="9" fillId="4" borderId="13" xfId="0" applyFont="1" applyFill="1" applyBorder="1" applyAlignment="1" applyProtection="1">
      <alignment horizontal="center" vertical="center"/>
    </xf>
    <xf numFmtId="0" fontId="9" fillId="4" borderId="5" xfId="0" applyFont="1" applyFill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 shrinkToFit="1"/>
    </xf>
    <xf numFmtId="0" fontId="8" fillId="0" borderId="25" xfId="0" applyFont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center" vertical="center" shrinkToFit="1"/>
    </xf>
    <xf numFmtId="0" fontId="21" fillId="0" borderId="40" xfId="3" applyFont="1" applyBorder="1" applyAlignment="1">
      <alignment horizontal="center" vertical="center" wrapText="1"/>
    </xf>
    <xf numFmtId="0" fontId="21" fillId="0" borderId="62" xfId="3" applyFont="1" applyBorder="1" applyAlignment="1">
      <alignment horizontal="center" vertical="center" wrapText="1"/>
    </xf>
    <xf numFmtId="0" fontId="21" fillId="0" borderId="63" xfId="3" applyFont="1" applyBorder="1" applyAlignment="1">
      <alignment horizontal="center" vertical="center" wrapText="1"/>
    </xf>
    <xf numFmtId="0" fontId="21" fillId="0" borderId="59" xfId="3" applyFont="1" applyBorder="1" applyAlignment="1">
      <alignment horizontal="center" vertical="center" wrapText="1"/>
    </xf>
    <xf numFmtId="0" fontId="21" fillId="0" borderId="60" xfId="3" applyFont="1" applyBorder="1" applyAlignment="1">
      <alignment horizontal="center" vertical="center" wrapText="1"/>
    </xf>
    <xf numFmtId="0" fontId="21" fillId="0" borderId="61" xfId="3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/>
    </xf>
    <xf numFmtId="0" fontId="21" fillId="0" borderId="39" xfId="3" applyFont="1" applyBorder="1" applyAlignment="1">
      <alignment horizontal="center" vertical="center" wrapText="1"/>
    </xf>
    <xf numFmtId="0" fontId="21" fillId="0" borderId="43" xfId="3" applyFont="1" applyBorder="1" applyAlignment="1">
      <alignment horizontal="center" vertical="center" wrapText="1"/>
    </xf>
    <xf numFmtId="0" fontId="21" fillId="0" borderId="44" xfId="3" applyFont="1" applyBorder="1" applyAlignment="1">
      <alignment horizontal="center" vertical="center" wrapText="1"/>
    </xf>
    <xf numFmtId="0" fontId="15" fillId="0" borderId="50" xfId="3" applyFont="1" applyBorder="1" applyAlignment="1">
      <alignment horizontal="center" vertical="center" wrapText="1"/>
    </xf>
    <xf numFmtId="0" fontId="15" fillId="0" borderId="51" xfId="3" applyFont="1" applyBorder="1" applyAlignment="1">
      <alignment horizontal="center" vertical="center" wrapText="1"/>
    </xf>
    <xf numFmtId="0" fontId="15" fillId="0" borderId="52" xfId="3" applyFont="1" applyBorder="1" applyAlignment="1">
      <alignment horizontal="center" vertical="center" wrapText="1"/>
    </xf>
    <xf numFmtId="0" fontId="21" fillId="0" borderId="53" xfId="3" applyFont="1" applyBorder="1" applyAlignment="1">
      <alignment horizontal="center" vertical="center" wrapText="1"/>
    </xf>
    <xf numFmtId="0" fontId="21" fillId="0" borderId="54" xfId="3" applyFont="1" applyBorder="1" applyAlignment="1">
      <alignment horizontal="center" vertical="center" wrapText="1"/>
    </xf>
    <xf numFmtId="0" fontId="21" fillId="0" borderId="56" xfId="3" applyFont="1" applyBorder="1" applyAlignment="1">
      <alignment horizontal="center" vertical="center" wrapText="1"/>
    </xf>
    <xf numFmtId="0" fontId="21" fillId="0" borderId="57" xfId="3" applyFont="1" applyBorder="1" applyAlignment="1">
      <alignment horizontal="center" vertical="center" wrapText="1"/>
    </xf>
    <xf numFmtId="0" fontId="21" fillId="0" borderId="55" xfId="3" applyFont="1" applyBorder="1" applyAlignment="1">
      <alignment horizontal="center" vertical="center" wrapText="1"/>
    </xf>
    <xf numFmtId="0" fontId="21" fillId="0" borderId="58" xfId="3" applyFont="1" applyBorder="1" applyAlignment="1">
      <alignment horizontal="center" vertical="center" wrapText="1"/>
    </xf>
    <xf numFmtId="0" fontId="14" fillId="0" borderId="0" xfId="3" applyFont="1" applyAlignment="1">
      <alignment horizontal="left" vertical="top" wrapText="1"/>
    </xf>
    <xf numFmtId="0" fontId="21" fillId="0" borderId="41" xfId="3" applyFont="1" applyBorder="1" applyAlignment="1">
      <alignment horizontal="center" vertical="center" wrapText="1"/>
    </xf>
    <xf numFmtId="0" fontId="21" fillId="0" borderId="42" xfId="3" applyFont="1" applyBorder="1" applyAlignment="1">
      <alignment horizontal="center" vertical="center" wrapText="1"/>
    </xf>
    <xf numFmtId="0" fontId="21" fillId="0" borderId="45" xfId="3" applyFont="1" applyBorder="1" applyAlignment="1">
      <alignment horizontal="center" vertical="center" wrapText="1"/>
    </xf>
    <xf numFmtId="0" fontId="21" fillId="0" borderId="46" xfId="3" applyFont="1" applyBorder="1" applyAlignment="1">
      <alignment horizontal="center" vertical="center" wrapText="1"/>
    </xf>
    <xf numFmtId="0" fontId="21" fillId="0" borderId="29" xfId="3" applyFont="1" applyBorder="1" applyAlignment="1">
      <alignment horizontal="center" vertical="center" wrapText="1"/>
    </xf>
    <xf numFmtId="0" fontId="21" fillId="0" borderId="47" xfId="3" applyFont="1" applyBorder="1" applyAlignment="1">
      <alignment horizontal="center" vertical="center" wrapText="1"/>
    </xf>
    <xf numFmtId="0" fontId="21" fillId="0" borderId="48" xfId="3" applyFont="1" applyBorder="1" applyAlignment="1">
      <alignment horizontal="center" vertical="center" wrapText="1"/>
    </xf>
    <xf numFmtId="0" fontId="21" fillId="0" borderId="49" xfId="3" applyFont="1" applyBorder="1" applyAlignment="1">
      <alignment horizontal="center" vertical="center" wrapText="1"/>
    </xf>
    <xf numFmtId="0" fontId="22" fillId="0" borderId="40" xfId="3" applyFont="1" applyBorder="1" applyAlignment="1">
      <alignment horizontal="center" vertical="center" wrapText="1"/>
    </xf>
    <xf numFmtId="0" fontId="22" fillId="0" borderId="44" xfId="3" applyFont="1" applyBorder="1" applyAlignment="1">
      <alignment horizontal="center" vertical="center" wrapText="1"/>
    </xf>
    <xf numFmtId="0" fontId="21" fillId="0" borderId="65" xfId="3" applyFont="1" applyBorder="1" applyAlignment="1">
      <alignment horizontal="center" vertical="center" wrapText="1"/>
    </xf>
    <xf numFmtId="0" fontId="21" fillId="0" borderId="66" xfId="3" applyFont="1" applyBorder="1" applyAlignment="1">
      <alignment horizontal="center" vertical="center" wrapText="1"/>
    </xf>
    <xf numFmtId="0" fontId="21" fillId="0" borderId="50" xfId="3" applyFont="1" applyBorder="1" applyAlignment="1">
      <alignment horizontal="center" vertical="center" wrapText="1"/>
    </xf>
    <xf numFmtId="0" fontId="21" fillId="0" borderId="52" xfId="3" applyFont="1" applyBorder="1" applyAlignment="1">
      <alignment horizontal="center" vertical="center" wrapText="1"/>
    </xf>
    <xf numFmtId="0" fontId="22" fillId="0" borderId="48" xfId="3" applyFont="1" applyBorder="1" applyAlignment="1">
      <alignment horizontal="center" vertical="center" wrapText="1"/>
    </xf>
    <xf numFmtId="0" fontId="22" fillId="0" borderId="49" xfId="3" applyFont="1" applyBorder="1" applyAlignment="1">
      <alignment horizontal="center" vertical="center" wrapText="1"/>
    </xf>
    <xf numFmtId="0" fontId="22" fillId="0" borderId="50" xfId="3" applyFont="1" applyBorder="1" applyAlignment="1">
      <alignment horizontal="center" vertical="center" wrapText="1"/>
    </xf>
    <xf numFmtId="0" fontId="22" fillId="0" borderId="51" xfId="3" applyFont="1" applyBorder="1" applyAlignment="1">
      <alignment horizontal="center" vertical="center" wrapText="1"/>
    </xf>
    <xf numFmtId="0" fontId="22" fillId="0" borderId="76" xfId="3" applyFont="1" applyBorder="1" applyAlignment="1">
      <alignment horizontal="center" vertical="center" wrapText="1"/>
    </xf>
    <xf numFmtId="0" fontId="22" fillId="0" borderId="52" xfId="3" applyFont="1" applyBorder="1" applyAlignment="1">
      <alignment horizontal="center" vertical="center" wrapText="1"/>
    </xf>
    <xf numFmtId="0" fontId="22" fillId="0" borderId="65" xfId="3" applyFont="1" applyBorder="1" applyAlignment="1">
      <alignment horizontal="center" vertical="center" wrapText="1"/>
    </xf>
    <xf numFmtId="0" fontId="22" fillId="0" borderId="69" xfId="3" applyFont="1" applyBorder="1" applyAlignment="1">
      <alignment horizontal="center" vertical="center" wrapText="1"/>
    </xf>
    <xf numFmtId="0" fontId="22" fillId="0" borderId="70" xfId="3" applyFont="1" applyBorder="1" applyAlignment="1">
      <alignment horizontal="center" vertical="center" wrapText="1"/>
    </xf>
    <xf numFmtId="0" fontId="22" fillId="0" borderId="71" xfId="3" applyFont="1" applyBorder="1" applyAlignment="1">
      <alignment horizontal="center" vertical="center" wrapText="1"/>
    </xf>
    <xf numFmtId="0" fontId="22" fillId="0" borderId="72" xfId="3" applyFont="1" applyBorder="1" applyAlignment="1">
      <alignment horizontal="center" vertical="center" wrapText="1"/>
    </xf>
    <xf numFmtId="0" fontId="22" fillId="0" borderId="75" xfId="3" applyFont="1" applyBorder="1" applyAlignment="1">
      <alignment horizontal="center" vertical="center" wrapText="1"/>
    </xf>
    <xf numFmtId="0" fontId="22" fillId="0" borderId="0" xfId="3" applyFont="1" applyBorder="1" applyAlignment="1">
      <alignment horizontal="center" vertical="center" wrapText="1"/>
    </xf>
    <xf numFmtId="0" fontId="22" fillId="0" borderId="30" xfId="3" applyFont="1" applyBorder="1" applyAlignment="1">
      <alignment horizontal="center" vertical="center" wrapText="1"/>
    </xf>
    <xf numFmtId="0" fontId="25" fillId="0" borderId="65" xfId="3" applyFont="1" applyBorder="1" applyAlignment="1">
      <alignment horizontal="left" vertical="center" wrapText="1"/>
    </xf>
    <xf numFmtId="0" fontId="25" fillId="0" borderId="69" xfId="3" applyFont="1" applyBorder="1" applyAlignment="1">
      <alignment horizontal="left" vertical="center" wrapText="1"/>
    </xf>
    <xf numFmtId="0" fontId="26" fillId="0" borderId="57" xfId="3" applyFont="1" applyBorder="1" applyAlignment="1">
      <alignment horizontal="center" vertical="center" wrapText="1"/>
    </xf>
    <xf numFmtId="0" fontId="26" fillId="0" borderId="53" xfId="3" applyFont="1" applyBorder="1" applyAlignment="1">
      <alignment horizontal="center" vertical="center" wrapText="1"/>
    </xf>
    <xf numFmtId="0" fontId="26" fillId="0" borderId="54" xfId="3" applyFont="1" applyBorder="1" applyAlignment="1">
      <alignment horizontal="center" vertical="center" wrapText="1"/>
    </xf>
    <xf numFmtId="0" fontId="26" fillId="0" borderId="55" xfId="3" applyFont="1" applyBorder="1" applyAlignment="1">
      <alignment horizontal="center" vertical="center" wrapText="1"/>
    </xf>
    <xf numFmtId="0" fontId="26" fillId="0" borderId="58" xfId="3" applyFont="1" applyBorder="1" applyAlignment="1">
      <alignment horizontal="center" vertical="center" wrapText="1"/>
    </xf>
    <xf numFmtId="0" fontId="26" fillId="0" borderId="56" xfId="3" applyFont="1" applyBorder="1" applyAlignment="1">
      <alignment horizontal="center" vertical="center" wrapText="1"/>
    </xf>
    <xf numFmtId="0" fontId="28" fillId="0" borderId="57" xfId="3" applyFont="1" applyBorder="1" applyAlignment="1">
      <alignment horizontal="center" vertical="center" wrapText="1"/>
    </xf>
    <xf numFmtId="0" fontId="30" fillId="0" borderId="57" xfId="3" applyFont="1" applyBorder="1" applyAlignment="1">
      <alignment horizontal="center" vertical="center" wrapText="1"/>
    </xf>
    <xf numFmtId="0" fontId="26" fillId="0" borderId="0" xfId="3" applyFont="1" applyAlignment="1">
      <alignment horizontal="left"/>
    </xf>
    <xf numFmtId="0" fontId="27" fillId="0" borderId="55" xfId="3" applyFont="1" applyBorder="1" applyAlignment="1">
      <alignment horizontal="center" vertical="center" wrapText="1"/>
    </xf>
    <xf numFmtId="0" fontId="27" fillId="0" borderId="58" xfId="3" applyFont="1" applyBorder="1" applyAlignment="1">
      <alignment horizontal="center" vertical="center"/>
    </xf>
    <xf numFmtId="41" fontId="30" fillId="0" borderId="57" xfId="4" applyFont="1" applyBorder="1" applyAlignment="1">
      <alignment horizontal="center" vertical="center" wrapText="1"/>
    </xf>
    <xf numFmtId="41" fontId="30" fillId="0" borderId="80" xfId="4" applyFont="1" applyBorder="1" applyAlignment="1">
      <alignment horizontal="center" vertical="center" wrapText="1"/>
    </xf>
    <xf numFmtId="41" fontId="30" fillId="0" borderId="81" xfId="4" applyFont="1" applyBorder="1" applyAlignment="1">
      <alignment horizontal="center" vertical="center" wrapText="1"/>
    </xf>
    <xf numFmtId="41" fontId="30" fillId="0" borderId="82" xfId="4" applyFont="1" applyBorder="1" applyAlignment="1">
      <alignment horizontal="center" vertical="center" wrapText="1"/>
    </xf>
    <xf numFmtId="41" fontId="30" fillId="0" borderId="83" xfId="4" applyFont="1" applyBorder="1" applyAlignment="1">
      <alignment horizontal="center" vertical="center" wrapText="1"/>
    </xf>
    <xf numFmtId="41" fontId="15" fillId="0" borderId="0" xfId="4" applyFont="1" applyAlignment="1">
      <alignment horizontal="left" vertical="center" indent="5"/>
    </xf>
    <xf numFmtId="41" fontId="32" fillId="0" borderId="0" xfId="4" applyFont="1" applyAlignment="1">
      <alignment horizontal="left" vertical="center" shrinkToFit="1"/>
    </xf>
    <xf numFmtId="41" fontId="20" fillId="0" borderId="0" xfId="4" applyFont="1" applyAlignment="1">
      <alignment horizontal="center" vertical="center"/>
    </xf>
    <xf numFmtId="41" fontId="21" fillId="0" borderId="86" xfId="4" applyFont="1" applyBorder="1" applyAlignment="1">
      <alignment horizontal="center" vertical="center" wrapText="1"/>
    </xf>
    <xf numFmtId="41" fontId="21" fillId="0" borderId="89" xfId="4" applyFont="1" applyBorder="1" applyAlignment="1">
      <alignment horizontal="center" vertical="center" wrapText="1"/>
    </xf>
    <xf numFmtId="41" fontId="21" fillId="0" borderId="93" xfId="4" applyFont="1" applyBorder="1" applyAlignment="1">
      <alignment horizontal="left" vertical="center" wrapText="1"/>
    </xf>
    <xf numFmtId="41" fontId="21" fillId="0" borderId="36" xfId="4" applyFont="1" applyBorder="1" applyAlignment="1">
      <alignment horizontal="left" vertical="center" wrapText="1"/>
    </xf>
    <xf numFmtId="41" fontId="21" fillId="0" borderId="37" xfId="4" applyFont="1" applyBorder="1" applyAlignment="1">
      <alignment horizontal="left" vertical="center" wrapText="1"/>
    </xf>
    <xf numFmtId="31" fontId="15" fillId="0" borderId="0" xfId="4" applyNumberFormat="1" applyFont="1" applyAlignment="1">
      <alignment horizontal="center" vertical="center"/>
    </xf>
    <xf numFmtId="41" fontId="15" fillId="0" borderId="0" xfId="4" applyFont="1" applyAlignment="1">
      <alignment horizontal="center" vertical="center"/>
    </xf>
    <xf numFmtId="0" fontId="21" fillId="0" borderId="96" xfId="3" applyFont="1" applyBorder="1" applyAlignment="1">
      <alignment horizontal="center" vertical="center" wrapText="1"/>
    </xf>
    <xf numFmtId="0" fontId="22" fillId="0" borderId="62" xfId="3" applyFont="1" applyBorder="1" applyAlignment="1">
      <alignment horizontal="center" vertical="center" wrapText="1"/>
    </xf>
    <xf numFmtId="0" fontId="22" fillId="0" borderId="63" xfId="3" applyFont="1" applyBorder="1" applyAlignment="1">
      <alignment horizontal="center" vertical="center" wrapText="1"/>
    </xf>
    <xf numFmtId="0" fontId="21" fillId="0" borderId="69" xfId="3" applyFont="1" applyBorder="1" applyAlignment="1">
      <alignment horizontal="center" vertical="center" wrapText="1"/>
    </xf>
    <xf numFmtId="0" fontId="21" fillId="0" borderId="51" xfId="3" applyFont="1" applyBorder="1" applyAlignment="1">
      <alignment horizontal="center" vertical="center" wrapText="1"/>
    </xf>
    <xf numFmtId="0" fontId="21" fillId="0" borderId="82" xfId="3" applyFont="1" applyBorder="1" applyAlignment="1">
      <alignment horizontal="center" vertical="center" wrapText="1"/>
    </xf>
    <xf numFmtId="0" fontId="21" fillId="0" borderId="83" xfId="3" applyFont="1" applyBorder="1" applyAlignment="1">
      <alignment horizontal="center" vertical="center" wrapText="1"/>
    </xf>
    <xf numFmtId="0" fontId="21" fillId="0" borderId="80" xfId="3" applyFont="1" applyBorder="1" applyAlignment="1">
      <alignment horizontal="center" vertical="center" wrapText="1"/>
    </xf>
    <xf numFmtId="0" fontId="21" fillId="0" borderId="81" xfId="3" applyFont="1" applyBorder="1" applyAlignment="1">
      <alignment horizontal="center" vertical="center" wrapText="1"/>
    </xf>
    <xf numFmtId="0" fontId="21" fillId="0" borderId="94" xfId="3" applyFont="1" applyBorder="1" applyAlignment="1">
      <alignment horizontal="center" vertical="center" wrapText="1"/>
    </xf>
    <xf numFmtId="0" fontId="21" fillId="0" borderId="95" xfId="3" applyFont="1" applyBorder="1" applyAlignment="1">
      <alignment horizontal="center" vertical="center" wrapText="1"/>
    </xf>
    <xf numFmtId="0" fontId="45" fillId="0" borderId="0" xfId="3" applyFont="1" applyBorder="1" applyAlignment="1" applyProtection="1">
      <alignment horizontal="right" vertical="top" wrapText="1"/>
      <protection locked="0"/>
    </xf>
    <xf numFmtId="0" fontId="45" fillId="0" borderId="35" xfId="3" applyFont="1" applyBorder="1" applyAlignment="1" applyProtection="1">
      <alignment horizontal="right" vertical="center" wrapText="1"/>
      <protection locked="0"/>
    </xf>
    <xf numFmtId="0" fontId="47" fillId="0" borderId="35" xfId="3" applyFont="1" applyBorder="1" applyAlignment="1" applyProtection="1">
      <alignment horizontal="center" vertical="center" wrapText="1"/>
      <protection locked="0"/>
    </xf>
    <xf numFmtId="0" fontId="47" fillId="5" borderId="35" xfId="3" applyFont="1" applyFill="1" applyBorder="1" applyAlignment="1" applyProtection="1">
      <alignment horizontal="center" vertical="center" wrapText="1"/>
      <protection locked="0"/>
    </xf>
    <xf numFmtId="183" fontId="47" fillId="0" borderId="35" xfId="3" applyNumberFormat="1" applyFont="1" applyBorder="1" applyAlignment="1" applyProtection="1">
      <alignment horizontal="right" vertical="center" wrapText="1"/>
      <protection locked="0"/>
    </xf>
    <xf numFmtId="0" fontId="45" fillId="0" borderId="35" xfId="3" applyFont="1" applyBorder="1" applyAlignment="1" applyProtection="1">
      <alignment horizontal="left" vertical="center" wrapText="1"/>
      <protection locked="0"/>
    </xf>
    <xf numFmtId="0" fontId="45" fillId="0" borderId="35" xfId="3" applyFont="1" applyBorder="1" applyAlignment="1" applyProtection="1">
      <alignment horizontal="center" vertical="center" wrapText="1"/>
      <protection locked="0"/>
    </xf>
    <xf numFmtId="183" fontId="45" fillId="0" borderId="35" xfId="3" applyNumberFormat="1" applyFont="1" applyBorder="1" applyAlignment="1" applyProtection="1">
      <alignment horizontal="right" vertical="center" wrapText="1"/>
      <protection locked="0"/>
    </xf>
    <xf numFmtId="182" fontId="45" fillId="0" borderId="35" xfId="3" applyNumberFormat="1" applyFont="1" applyBorder="1" applyAlignment="1" applyProtection="1">
      <alignment horizontal="center" vertical="center" wrapText="1"/>
      <protection locked="0"/>
    </xf>
    <xf numFmtId="0" fontId="46" fillId="0" borderId="31" xfId="3" applyFont="1" applyBorder="1" applyAlignment="1" applyProtection="1">
      <alignment horizontal="left" vertical="center" wrapText="1"/>
      <protection locked="0"/>
    </xf>
    <xf numFmtId="0" fontId="46" fillId="0" borderId="35" xfId="3" applyFont="1" applyBorder="1" applyAlignment="1" applyProtection="1">
      <alignment horizontal="center" vertical="center" wrapText="1"/>
      <protection locked="0"/>
    </xf>
    <xf numFmtId="0" fontId="45" fillId="0" borderId="20" xfId="3" applyFont="1" applyBorder="1" applyAlignment="1" applyProtection="1">
      <alignment horizontal="center" vertical="top" wrapText="1"/>
      <protection locked="0"/>
    </xf>
    <xf numFmtId="0" fontId="46" fillId="0" borderId="35" xfId="3" applyFont="1" applyBorder="1" applyAlignment="1" applyProtection="1">
      <alignment horizontal="left" vertical="center" wrapText="1"/>
      <protection locked="0"/>
    </xf>
    <xf numFmtId="0" fontId="43" fillId="0" borderId="35" xfId="3" applyFont="1" applyBorder="1" applyAlignment="1" applyProtection="1">
      <alignment horizontal="left" vertical="center" wrapText="1"/>
      <protection locked="0"/>
    </xf>
    <xf numFmtId="0" fontId="43" fillId="0" borderId="23" xfId="3" applyFont="1" applyBorder="1" applyAlignment="1" applyProtection="1">
      <alignment horizontal="left" vertical="center" wrapText="1"/>
      <protection locked="0"/>
    </xf>
    <xf numFmtId="0" fontId="43" fillId="0" borderId="30" xfId="3" applyFont="1" applyBorder="1" applyAlignment="1" applyProtection="1">
      <alignment horizontal="left" vertical="center" wrapText="1"/>
      <protection locked="0"/>
    </xf>
    <xf numFmtId="181" fontId="43" fillId="0" borderId="35" xfId="3" applyNumberFormat="1" applyFont="1" applyBorder="1" applyAlignment="1" applyProtection="1">
      <alignment horizontal="center" vertical="center" wrapText="1"/>
      <protection locked="0"/>
    </xf>
    <xf numFmtId="0" fontId="43" fillId="0" borderId="0" xfId="3" applyFont="1" applyBorder="1" applyAlignment="1" applyProtection="1">
      <alignment horizontal="left" wrapText="1"/>
      <protection locked="0"/>
    </xf>
    <xf numFmtId="0" fontId="43" fillId="0" borderId="35" xfId="3" applyFont="1" applyBorder="1" applyAlignment="1" applyProtection="1">
      <alignment horizontal="center" vertical="center" wrapText="1"/>
      <protection locked="0"/>
    </xf>
    <xf numFmtId="180" fontId="43" fillId="0" borderId="20" xfId="3" applyNumberFormat="1" applyFont="1" applyBorder="1" applyAlignment="1" applyProtection="1">
      <alignment horizontal="center" vertical="center" wrapText="1"/>
      <protection locked="0"/>
    </xf>
    <xf numFmtId="0" fontId="44" fillId="0" borderId="35" xfId="3" applyFont="1" applyBorder="1" applyAlignment="1" applyProtection="1">
      <alignment horizontal="center" vertical="center" wrapText="1"/>
      <protection locked="0"/>
    </xf>
    <xf numFmtId="0" fontId="43" fillId="0" borderId="24" xfId="3" applyFont="1" applyBorder="1" applyAlignment="1" applyProtection="1">
      <alignment horizontal="center" vertical="center" wrapText="1"/>
      <protection locked="0"/>
    </xf>
    <xf numFmtId="180" fontId="43" fillId="0" borderId="25" xfId="3" applyNumberFormat="1" applyFont="1" applyBorder="1" applyAlignment="1" applyProtection="1">
      <alignment horizontal="center" vertical="center" wrapText="1"/>
      <protection locked="0"/>
    </xf>
    <xf numFmtId="41" fontId="41" fillId="0" borderId="0" xfId="4" applyFont="1" applyFill="1" applyAlignment="1">
      <alignment horizontal="center" vertical="center" wrapText="1"/>
    </xf>
    <xf numFmtId="41" fontId="49" fillId="0" borderId="0" xfId="4" applyFont="1" applyAlignment="1">
      <alignment horizontal="center" vertical="center"/>
    </xf>
    <xf numFmtId="41" fontId="51" fillId="0" borderId="0" xfId="4" applyFont="1" applyAlignment="1">
      <alignment horizontal="left" vertical="center"/>
    </xf>
    <xf numFmtId="41" fontId="49" fillId="0" borderId="0" xfId="4" applyFont="1" applyAlignment="1">
      <alignment horizontal="left" vertical="center" wrapText="1"/>
    </xf>
    <xf numFmtId="41" fontId="49" fillId="0" borderId="0" xfId="4" applyFont="1" applyAlignment="1">
      <alignment horizontal="left" vertical="center"/>
    </xf>
    <xf numFmtId="41" fontId="50" fillId="0" borderId="0" xfId="4" applyFont="1" applyAlignment="1">
      <alignment horizontal="center" vertical="center"/>
    </xf>
    <xf numFmtId="41" fontId="52" fillId="0" borderId="0" xfId="4" applyFont="1" applyAlignment="1">
      <alignment vertical="center"/>
    </xf>
    <xf numFmtId="41" fontId="42" fillId="0" borderId="0" xfId="4" applyFont="1" applyAlignment="1">
      <alignment horizontal="center" vertical="center"/>
    </xf>
    <xf numFmtId="41" fontId="51" fillId="0" borderId="0" xfId="4" applyFont="1" applyAlignment="1">
      <alignment horizontal="center" vertical="center"/>
    </xf>
    <xf numFmtId="41" fontId="48" fillId="0" borderId="0" xfId="4" applyFont="1" applyAlignment="1">
      <alignment horizontal="left" vertical="center" shrinkToFit="1"/>
    </xf>
    <xf numFmtId="41" fontId="49" fillId="0" borderId="0" xfId="4" applyFont="1" applyAlignment="1">
      <alignment vertical="center"/>
    </xf>
  </cellXfs>
  <cellStyles count="6">
    <cellStyle name="백분율" xfId="2" builtinId="5"/>
    <cellStyle name="쉼표 [0]" xfId="1" builtinId="6"/>
    <cellStyle name="쉼표 [0] 2" xfId="4"/>
    <cellStyle name="쉼표 [0] 2 2 3" xfId="5"/>
    <cellStyle name="표준" xfId="0" builtinId="0"/>
    <cellStyle name="표준 2" xf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28575</xdr:rowOff>
    </xdr:from>
    <xdr:to>
      <xdr:col>1</xdr:col>
      <xdr:colOff>0</xdr:colOff>
      <xdr:row>6</xdr:row>
      <xdr:rowOff>19050</xdr:rowOff>
    </xdr:to>
    <xdr:cxnSp macro="">
      <xdr:nvCxnSpPr>
        <xdr:cNvPr id="2" name="직선 연결선 2"/>
        <xdr:cNvCxnSpPr>
          <a:cxnSpLocks noChangeShapeType="1"/>
        </xdr:cNvCxnSpPr>
      </xdr:nvCxnSpPr>
      <xdr:spPr bwMode="auto">
        <a:xfrm>
          <a:off x="28575" y="704850"/>
          <a:ext cx="581025" cy="1133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257175</xdr:rowOff>
    </xdr:from>
    <xdr:to>
      <xdr:col>7</xdr:col>
      <xdr:colOff>600075</xdr:colOff>
      <xdr:row>25</xdr:row>
      <xdr:rowOff>76200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42975"/>
          <a:ext cx="6648450" cy="553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handytmp/WINDOWS/SANHWP~1/temp/&#54617;&#44368;&#49324;&#54637;/&#48177;&#50629;/&#54617;&#44368;/&#54617;.&#48277;&#47749;&#4714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F23"/>
  <sheetViews>
    <sheetView tabSelected="1" zoomScale="85" zoomScaleNormal="85" zoomScaleSheetLayoutView="85" workbookViewId="0">
      <selection activeCell="A6" sqref="A6:F7"/>
    </sheetView>
  </sheetViews>
  <sheetFormatPr defaultColWidth="23.375" defaultRowHeight="20.100000000000001" customHeight="1" x14ac:dyDescent="0.3"/>
  <cols>
    <col min="1" max="6" width="14.375" style="80" customWidth="1"/>
    <col min="7" max="9" width="17.125" style="80" customWidth="1"/>
    <col min="10" max="256" width="23.375" style="80"/>
    <col min="257" max="262" width="14.375" style="80" customWidth="1"/>
    <col min="263" max="265" width="17.125" style="80" customWidth="1"/>
    <col min="266" max="512" width="23.375" style="80"/>
    <col min="513" max="518" width="14.375" style="80" customWidth="1"/>
    <col min="519" max="521" width="17.125" style="80" customWidth="1"/>
    <col min="522" max="768" width="23.375" style="80"/>
    <col min="769" max="774" width="14.375" style="80" customWidth="1"/>
    <col min="775" max="777" width="17.125" style="80" customWidth="1"/>
    <col min="778" max="1024" width="23.375" style="80"/>
    <col min="1025" max="1030" width="14.375" style="80" customWidth="1"/>
    <col min="1031" max="1033" width="17.125" style="80" customWidth="1"/>
    <col min="1034" max="1280" width="23.375" style="80"/>
    <col min="1281" max="1286" width="14.375" style="80" customWidth="1"/>
    <col min="1287" max="1289" width="17.125" style="80" customWidth="1"/>
    <col min="1290" max="1536" width="23.375" style="80"/>
    <col min="1537" max="1542" width="14.375" style="80" customWidth="1"/>
    <col min="1543" max="1545" width="17.125" style="80" customWidth="1"/>
    <col min="1546" max="1792" width="23.375" style="80"/>
    <col min="1793" max="1798" width="14.375" style="80" customWidth="1"/>
    <col min="1799" max="1801" width="17.125" style="80" customWidth="1"/>
    <col min="1802" max="2048" width="23.375" style="80"/>
    <col min="2049" max="2054" width="14.375" style="80" customWidth="1"/>
    <col min="2055" max="2057" width="17.125" style="80" customWidth="1"/>
    <col min="2058" max="2304" width="23.375" style="80"/>
    <col min="2305" max="2310" width="14.375" style="80" customWidth="1"/>
    <col min="2311" max="2313" width="17.125" style="80" customWidth="1"/>
    <col min="2314" max="2560" width="23.375" style="80"/>
    <col min="2561" max="2566" width="14.375" style="80" customWidth="1"/>
    <col min="2567" max="2569" width="17.125" style="80" customWidth="1"/>
    <col min="2570" max="2816" width="23.375" style="80"/>
    <col min="2817" max="2822" width="14.375" style="80" customWidth="1"/>
    <col min="2823" max="2825" width="17.125" style="80" customWidth="1"/>
    <col min="2826" max="3072" width="23.375" style="80"/>
    <col min="3073" max="3078" width="14.375" style="80" customWidth="1"/>
    <col min="3079" max="3081" width="17.125" style="80" customWidth="1"/>
    <col min="3082" max="3328" width="23.375" style="80"/>
    <col min="3329" max="3334" width="14.375" style="80" customWidth="1"/>
    <col min="3335" max="3337" width="17.125" style="80" customWidth="1"/>
    <col min="3338" max="3584" width="23.375" style="80"/>
    <col min="3585" max="3590" width="14.375" style="80" customWidth="1"/>
    <col min="3591" max="3593" width="17.125" style="80" customWidth="1"/>
    <col min="3594" max="3840" width="23.375" style="80"/>
    <col min="3841" max="3846" width="14.375" style="80" customWidth="1"/>
    <col min="3847" max="3849" width="17.125" style="80" customWidth="1"/>
    <col min="3850" max="4096" width="23.375" style="80"/>
    <col min="4097" max="4102" width="14.375" style="80" customWidth="1"/>
    <col min="4103" max="4105" width="17.125" style="80" customWidth="1"/>
    <col min="4106" max="4352" width="23.375" style="80"/>
    <col min="4353" max="4358" width="14.375" style="80" customWidth="1"/>
    <col min="4359" max="4361" width="17.125" style="80" customWidth="1"/>
    <col min="4362" max="4608" width="23.375" style="80"/>
    <col min="4609" max="4614" width="14.375" style="80" customWidth="1"/>
    <col min="4615" max="4617" width="17.125" style="80" customWidth="1"/>
    <col min="4618" max="4864" width="23.375" style="80"/>
    <col min="4865" max="4870" width="14.375" style="80" customWidth="1"/>
    <col min="4871" max="4873" width="17.125" style="80" customWidth="1"/>
    <col min="4874" max="5120" width="23.375" style="80"/>
    <col min="5121" max="5126" width="14.375" style="80" customWidth="1"/>
    <col min="5127" max="5129" width="17.125" style="80" customWidth="1"/>
    <col min="5130" max="5376" width="23.375" style="80"/>
    <col min="5377" max="5382" width="14.375" style="80" customWidth="1"/>
    <col min="5383" max="5385" width="17.125" style="80" customWidth="1"/>
    <col min="5386" max="5632" width="23.375" style="80"/>
    <col min="5633" max="5638" width="14.375" style="80" customWidth="1"/>
    <col min="5639" max="5641" width="17.125" style="80" customWidth="1"/>
    <col min="5642" max="5888" width="23.375" style="80"/>
    <col min="5889" max="5894" width="14.375" style="80" customWidth="1"/>
    <col min="5895" max="5897" width="17.125" style="80" customWidth="1"/>
    <col min="5898" max="6144" width="23.375" style="80"/>
    <col min="6145" max="6150" width="14.375" style="80" customWidth="1"/>
    <col min="6151" max="6153" width="17.125" style="80" customWidth="1"/>
    <col min="6154" max="6400" width="23.375" style="80"/>
    <col min="6401" max="6406" width="14.375" style="80" customWidth="1"/>
    <col min="6407" max="6409" width="17.125" style="80" customWidth="1"/>
    <col min="6410" max="6656" width="23.375" style="80"/>
    <col min="6657" max="6662" width="14.375" style="80" customWidth="1"/>
    <col min="6663" max="6665" width="17.125" style="80" customWidth="1"/>
    <col min="6666" max="6912" width="23.375" style="80"/>
    <col min="6913" max="6918" width="14.375" style="80" customWidth="1"/>
    <col min="6919" max="6921" width="17.125" style="80" customWidth="1"/>
    <col min="6922" max="7168" width="23.375" style="80"/>
    <col min="7169" max="7174" width="14.375" style="80" customWidth="1"/>
    <col min="7175" max="7177" width="17.125" style="80" customWidth="1"/>
    <col min="7178" max="7424" width="23.375" style="80"/>
    <col min="7425" max="7430" width="14.375" style="80" customWidth="1"/>
    <col min="7431" max="7433" width="17.125" style="80" customWidth="1"/>
    <col min="7434" max="7680" width="23.375" style="80"/>
    <col min="7681" max="7686" width="14.375" style="80" customWidth="1"/>
    <col min="7687" max="7689" width="17.125" style="80" customWidth="1"/>
    <col min="7690" max="7936" width="23.375" style="80"/>
    <col min="7937" max="7942" width="14.375" style="80" customWidth="1"/>
    <col min="7943" max="7945" width="17.125" style="80" customWidth="1"/>
    <col min="7946" max="8192" width="23.375" style="80"/>
    <col min="8193" max="8198" width="14.375" style="80" customWidth="1"/>
    <col min="8199" max="8201" width="17.125" style="80" customWidth="1"/>
    <col min="8202" max="8448" width="23.375" style="80"/>
    <col min="8449" max="8454" width="14.375" style="80" customWidth="1"/>
    <col min="8455" max="8457" width="17.125" style="80" customWidth="1"/>
    <col min="8458" max="8704" width="23.375" style="80"/>
    <col min="8705" max="8710" width="14.375" style="80" customWidth="1"/>
    <col min="8711" max="8713" width="17.125" style="80" customWidth="1"/>
    <col min="8714" max="8960" width="23.375" style="80"/>
    <col min="8961" max="8966" width="14.375" style="80" customWidth="1"/>
    <col min="8967" max="8969" width="17.125" style="80" customWidth="1"/>
    <col min="8970" max="9216" width="23.375" style="80"/>
    <col min="9217" max="9222" width="14.375" style="80" customWidth="1"/>
    <col min="9223" max="9225" width="17.125" style="80" customWidth="1"/>
    <col min="9226" max="9472" width="23.375" style="80"/>
    <col min="9473" max="9478" width="14.375" style="80" customWidth="1"/>
    <col min="9479" max="9481" width="17.125" style="80" customWidth="1"/>
    <col min="9482" max="9728" width="23.375" style="80"/>
    <col min="9729" max="9734" width="14.375" style="80" customWidth="1"/>
    <col min="9735" max="9737" width="17.125" style="80" customWidth="1"/>
    <col min="9738" max="9984" width="23.375" style="80"/>
    <col min="9985" max="9990" width="14.375" style="80" customWidth="1"/>
    <col min="9991" max="9993" width="17.125" style="80" customWidth="1"/>
    <col min="9994" max="10240" width="23.375" style="80"/>
    <col min="10241" max="10246" width="14.375" style="80" customWidth="1"/>
    <col min="10247" max="10249" width="17.125" style="80" customWidth="1"/>
    <col min="10250" max="10496" width="23.375" style="80"/>
    <col min="10497" max="10502" width="14.375" style="80" customWidth="1"/>
    <col min="10503" max="10505" width="17.125" style="80" customWidth="1"/>
    <col min="10506" max="10752" width="23.375" style="80"/>
    <col min="10753" max="10758" width="14.375" style="80" customWidth="1"/>
    <col min="10759" max="10761" width="17.125" style="80" customWidth="1"/>
    <col min="10762" max="11008" width="23.375" style="80"/>
    <col min="11009" max="11014" width="14.375" style="80" customWidth="1"/>
    <col min="11015" max="11017" width="17.125" style="80" customWidth="1"/>
    <col min="11018" max="11264" width="23.375" style="80"/>
    <col min="11265" max="11270" width="14.375" style="80" customWidth="1"/>
    <col min="11271" max="11273" width="17.125" style="80" customWidth="1"/>
    <col min="11274" max="11520" width="23.375" style="80"/>
    <col min="11521" max="11526" width="14.375" style="80" customWidth="1"/>
    <col min="11527" max="11529" width="17.125" style="80" customWidth="1"/>
    <col min="11530" max="11776" width="23.375" style="80"/>
    <col min="11777" max="11782" width="14.375" style="80" customWidth="1"/>
    <col min="11783" max="11785" width="17.125" style="80" customWidth="1"/>
    <col min="11786" max="12032" width="23.375" style="80"/>
    <col min="12033" max="12038" width="14.375" style="80" customWidth="1"/>
    <col min="12039" max="12041" width="17.125" style="80" customWidth="1"/>
    <col min="12042" max="12288" width="23.375" style="80"/>
    <col min="12289" max="12294" width="14.375" style="80" customWidth="1"/>
    <col min="12295" max="12297" width="17.125" style="80" customWidth="1"/>
    <col min="12298" max="12544" width="23.375" style="80"/>
    <col min="12545" max="12550" width="14.375" style="80" customWidth="1"/>
    <col min="12551" max="12553" width="17.125" style="80" customWidth="1"/>
    <col min="12554" max="12800" width="23.375" style="80"/>
    <col min="12801" max="12806" width="14.375" style="80" customWidth="1"/>
    <col min="12807" max="12809" width="17.125" style="80" customWidth="1"/>
    <col min="12810" max="13056" width="23.375" style="80"/>
    <col min="13057" max="13062" width="14.375" style="80" customWidth="1"/>
    <col min="13063" max="13065" width="17.125" style="80" customWidth="1"/>
    <col min="13066" max="13312" width="23.375" style="80"/>
    <col min="13313" max="13318" width="14.375" style="80" customWidth="1"/>
    <col min="13319" max="13321" width="17.125" style="80" customWidth="1"/>
    <col min="13322" max="13568" width="23.375" style="80"/>
    <col min="13569" max="13574" width="14.375" style="80" customWidth="1"/>
    <col min="13575" max="13577" width="17.125" style="80" customWidth="1"/>
    <col min="13578" max="13824" width="23.375" style="80"/>
    <col min="13825" max="13830" width="14.375" style="80" customWidth="1"/>
    <col min="13831" max="13833" width="17.125" style="80" customWidth="1"/>
    <col min="13834" max="14080" width="23.375" style="80"/>
    <col min="14081" max="14086" width="14.375" style="80" customWidth="1"/>
    <col min="14087" max="14089" width="17.125" style="80" customWidth="1"/>
    <col min="14090" max="14336" width="23.375" style="80"/>
    <col min="14337" max="14342" width="14.375" style="80" customWidth="1"/>
    <col min="14343" max="14345" width="17.125" style="80" customWidth="1"/>
    <col min="14346" max="14592" width="23.375" style="80"/>
    <col min="14593" max="14598" width="14.375" style="80" customWidth="1"/>
    <col min="14599" max="14601" width="17.125" style="80" customWidth="1"/>
    <col min="14602" max="14848" width="23.375" style="80"/>
    <col min="14849" max="14854" width="14.375" style="80" customWidth="1"/>
    <col min="14855" max="14857" width="17.125" style="80" customWidth="1"/>
    <col min="14858" max="15104" width="23.375" style="80"/>
    <col min="15105" max="15110" width="14.375" style="80" customWidth="1"/>
    <col min="15111" max="15113" width="17.125" style="80" customWidth="1"/>
    <col min="15114" max="15360" width="23.375" style="80"/>
    <col min="15361" max="15366" width="14.375" style="80" customWidth="1"/>
    <col min="15367" max="15369" width="17.125" style="80" customWidth="1"/>
    <col min="15370" max="15616" width="23.375" style="80"/>
    <col min="15617" max="15622" width="14.375" style="80" customWidth="1"/>
    <col min="15623" max="15625" width="17.125" style="80" customWidth="1"/>
    <col min="15626" max="15872" width="23.375" style="80"/>
    <col min="15873" max="15878" width="14.375" style="80" customWidth="1"/>
    <col min="15879" max="15881" width="17.125" style="80" customWidth="1"/>
    <col min="15882" max="16128" width="23.375" style="80"/>
    <col min="16129" max="16134" width="14.375" style="80" customWidth="1"/>
    <col min="16135" max="16137" width="17.125" style="80" customWidth="1"/>
    <col min="16138" max="16384" width="23.375" style="80"/>
  </cols>
  <sheetData>
    <row r="1" spans="1:6" ht="20.100000000000001" customHeight="1" x14ac:dyDescent="0.3">
      <c r="A1" s="135" t="s">
        <v>315</v>
      </c>
    </row>
    <row r="2" spans="1:6" ht="30" customHeight="1" x14ac:dyDescent="0.3">
      <c r="A2" s="136"/>
      <c r="B2" s="137"/>
      <c r="C2" s="137"/>
      <c r="D2" s="137"/>
      <c r="E2" s="137"/>
      <c r="F2" s="138"/>
    </row>
    <row r="3" spans="1:6" ht="30" customHeight="1" x14ac:dyDescent="0.3">
      <c r="A3" s="139"/>
      <c r="B3" s="140"/>
      <c r="C3" s="140"/>
      <c r="D3" s="140"/>
      <c r="E3" s="140"/>
      <c r="F3" s="141"/>
    </row>
    <row r="4" spans="1:6" ht="30" customHeight="1" x14ac:dyDescent="0.3">
      <c r="A4" s="269" t="s">
        <v>316</v>
      </c>
      <c r="B4" s="270"/>
      <c r="C4" s="270"/>
      <c r="D4" s="270"/>
      <c r="E4" s="270"/>
      <c r="F4" s="271"/>
    </row>
    <row r="5" spans="1:6" ht="30" customHeight="1" x14ac:dyDescent="0.3">
      <c r="A5" s="139"/>
      <c r="B5" s="140"/>
      <c r="C5" s="140"/>
      <c r="D5" s="140"/>
      <c r="E5" s="140"/>
      <c r="F5" s="141"/>
    </row>
    <row r="6" spans="1:6" ht="30" customHeight="1" x14ac:dyDescent="0.3">
      <c r="A6" s="272" t="s">
        <v>317</v>
      </c>
      <c r="B6" s="273"/>
      <c r="C6" s="273"/>
      <c r="D6" s="273"/>
      <c r="E6" s="273"/>
      <c r="F6" s="274"/>
    </row>
    <row r="7" spans="1:6" ht="30" customHeight="1" x14ac:dyDescent="0.3">
      <c r="A7" s="272"/>
      <c r="B7" s="273"/>
      <c r="C7" s="273"/>
      <c r="D7" s="273"/>
      <c r="E7" s="273"/>
      <c r="F7" s="274"/>
    </row>
    <row r="8" spans="1:6" ht="30" customHeight="1" x14ac:dyDescent="0.3">
      <c r="A8" s="139"/>
      <c r="B8" s="140"/>
      <c r="C8" s="140"/>
      <c r="D8" s="140"/>
      <c r="E8" s="140"/>
      <c r="F8" s="141"/>
    </row>
    <row r="9" spans="1:6" ht="30" customHeight="1" x14ac:dyDescent="0.3">
      <c r="A9" s="139"/>
      <c r="B9" s="140"/>
      <c r="C9" s="140"/>
      <c r="D9" s="140"/>
      <c r="E9" s="140"/>
      <c r="F9" s="141"/>
    </row>
    <row r="10" spans="1:6" ht="30" customHeight="1" x14ac:dyDescent="0.3">
      <c r="A10" s="139"/>
      <c r="B10" s="140"/>
      <c r="C10" s="140"/>
      <c r="D10" s="140"/>
      <c r="E10" s="140"/>
      <c r="F10" s="141"/>
    </row>
    <row r="11" spans="1:6" ht="30" customHeight="1" x14ac:dyDescent="0.3">
      <c r="A11" s="139"/>
      <c r="B11" s="140"/>
      <c r="C11" s="140"/>
      <c r="D11" s="140"/>
      <c r="E11" s="140"/>
      <c r="F11" s="141"/>
    </row>
    <row r="12" spans="1:6" ht="30" customHeight="1" x14ac:dyDescent="0.3">
      <c r="A12" s="139"/>
      <c r="B12" s="140"/>
      <c r="C12" s="140"/>
      <c r="D12" s="140"/>
      <c r="E12" s="140"/>
      <c r="F12" s="141"/>
    </row>
    <row r="13" spans="1:6" ht="30" customHeight="1" x14ac:dyDescent="0.3">
      <c r="A13" s="139"/>
      <c r="B13" s="140"/>
      <c r="C13" s="140"/>
      <c r="D13" s="140"/>
      <c r="E13" s="140"/>
      <c r="F13" s="141"/>
    </row>
    <row r="14" spans="1:6" ht="30" customHeight="1" x14ac:dyDescent="0.3">
      <c r="A14" s="139"/>
      <c r="B14" s="140"/>
      <c r="C14" s="140"/>
      <c r="D14" s="140"/>
      <c r="E14" s="140"/>
      <c r="F14" s="141"/>
    </row>
    <row r="15" spans="1:6" ht="30" customHeight="1" x14ac:dyDescent="0.3">
      <c r="A15" s="139"/>
      <c r="B15" s="140"/>
      <c r="C15" s="140"/>
      <c r="D15" s="140"/>
      <c r="E15" s="140"/>
      <c r="F15" s="141"/>
    </row>
    <row r="16" spans="1:6" ht="30" customHeight="1" x14ac:dyDescent="0.3">
      <c r="A16" s="139"/>
      <c r="B16" s="140"/>
      <c r="C16" s="140"/>
      <c r="D16" s="140"/>
      <c r="E16" s="140"/>
      <c r="F16" s="141"/>
    </row>
    <row r="17" spans="1:6" ht="30" customHeight="1" x14ac:dyDescent="0.3">
      <c r="A17" s="139"/>
      <c r="B17" s="140"/>
      <c r="C17" s="140"/>
      <c r="D17" s="140"/>
      <c r="E17" s="140"/>
      <c r="F17" s="141"/>
    </row>
    <row r="18" spans="1:6" s="145" customFormat="1" ht="30" customHeight="1" x14ac:dyDescent="0.3">
      <c r="A18" s="142"/>
      <c r="B18" s="143"/>
      <c r="C18" s="270" t="s">
        <v>318</v>
      </c>
      <c r="D18" s="270"/>
      <c r="E18" s="143"/>
      <c r="F18" s="144"/>
    </row>
    <row r="19" spans="1:6" s="145" customFormat="1" ht="30" customHeight="1" x14ac:dyDescent="0.3">
      <c r="A19" s="142"/>
      <c r="B19" s="143"/>
      <c r="C19" s="270"/>
      <c r="D19" s="270"/>
      <c r="E19" s="143"/>
      <c r="F19" s="144"/>
    </row>
    <row r="20" spans="1:6" s="145" customFormat="1" ht="30" customHeight="1" x14ac:dyDescent="0.3">
      <c r="A20" s="269" t="s">
        <v>319</v>
      </c>
      <c r="B20" s="270"/>
      <c r="C20" s="270"/>
      <c r="D20" s="270"/>
      <c r="E20" s="270"/>
      <c r="F20" s="271"/>
    </row>
    <row r="21" spans="1:6" s="145" customFormat="1" ht="30" customHeight="1" x14ac:dyDescent="0.3">
      <c r="A21" s="269"/>
      <c r="B21" s="270"/>
      <c r="C21" s="270"/>
      <c r="D21" s="270"/>
      <c r="E21" s="270"/>
      <c r="F21" s="271"/>
    </row>
    <row r="22" spans="1:6" ht="30" customHeight="1" x14ac:dyDescent="0.3">
      <c r="A22" s="139"/>
      <c r="B22" s="140"/>
      <c r="C22" s="140"/>
      <c r="D22" s="140"/>
      <c r="E22" s="140"/>
      <c r="F22" s="141"/>
    </row>
    <row r="23" spans="1:6" ht="30" customHeight="1" x14ac:dyDescent="0.3">
      <c r="A23" s="146"/>
      <c r="B23" s="147"/>
      <c r="C23" s="147"/>
      <c r="D23" s="147"/>
      <c r="E23" s="147"/>
      <c r="F23" s="148"/>
    </row>
  </sheetData>
  <mergeCells count="4">
    <mergeCell ref="A4:F4"/>
    <mergeCell ref="A6:F7"/>
    <mergeCell ref="C18:D19"/>
    <mergeCell ref="A20:F21"/>
  </mergeCells>
  <phoneticPr fontId="2" type="noConversion"/>
  <printOptions horizontalCentered="1"/>
  <pageMargins left="0.59055118110236227" right="0.59055118110236227" top="0.98425196850393704" bottom="0.98425196850393704" header="0.39370078740157483" footer="0.39370078740157483"/>
  <pageSetup paperSize="9" scale="9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D26"/>
  <sheetViews>
    <sheetView zoomScaleNormal="100" zoomScaleSheetLayoutView="100" workbookViewId="0">
      <selection activeCell="A3" sqref="A3:D3"/>
    </sheetView>
  </sheetViews>
  <sheetFormatPr defaultColWidth="23.375" defaultRowHeight="20.100000000000001" customHeight="1" x14ac:dyDescent="0.3"/>
  <cols>
    <col min="1" max="3" width="21.125" style="80" customWidth="1"/>
    <col min="4" max="4" width="23.375" style="80" customWidth="1"/>
    <col min="5" max="9" width="17.125" style="80" customWidth="1"/>
    <col min="10" max="256" width="23.375" style="80"/>
    <col min="257" max="259" width="21.125" style="80" customWidth="1"/>
    <col min="260" max="260" width="23.375" style="80" customWidth="1"/>
    <col min="261" max="265" width="17.125" style="80" customWidth="1"/>
    <col min="266" max="512" width="23.375" style="80"/>
    <col min="513" max="515" width="21.125" style="80" customWidth="1"/>
    <col min="516" max="516" width="23.375" style="80" customWidth="1"/>
    <col min="517" max="521" width="17.125" style="80" customWidth="1"/>
    <col min="522" max="768" width="23.375" style="80"/>
    <col min="769" max="771" width="21.125" style="80" customWidth="1"/>
    <col min="772" max="772" width="23.375" style="80" customWidth="1"/>
    <col min="773" max="777" width="17.125" style="80" customWidth="1"/>
    <col min="778" max="1024" width="23.375" style="80"/>
    <col min="1025" max="1027" width="21.125" style="80" customWidth="1"/>
    <col min="1028" max="1028" width="23.375" style="80" customWidth="1"/>
    <col min="1029" max="1033" width="17.125" style="80" customWidth="1"/>
    <col min="1034" max="1280" width="23.375" style="80"/>
    <col min="1281" max="1283" width="21.125" style="80" customWidth="1"/>
    <col min="1284" max="1284" width="23.375" style="80" customWidth="1"/>
    <col min="1285" max="1289" width="17.125" style="80" customWidth="1"/>
    <col min="1290" max="1536" width="23.375" style="80"/>
    <col min="1537" max="1539" width="21.125" style="80" customWidth="1"/>
    <col min="1540" max="1540" width="23.375" style="80" customWidth="1"/>
    <col min="1541" max="1545" width="17.125" style="80" customWidth="1"/>
    <col min="1546" max="1792" width="23.375" style="80"/>
    <col min="1793" max="1795" width="21.125" style="80" customWidth="1"/>
    <col min="1796" max="1796" width="23.375" style="80" customWidth="1"/>
    <col min="1797" max="1801" width="17.125" style="80" customWidth="1"/>
    <col min="1802" max="2048" width="23.375" style="80"/>
    <col min="2049" max="2051" width="21.125" style="80" customWidth="1"/>
    <col min="2052" max="2052" width="23.375" style="80" customWidth="1"/>
    <col min="2053" max="2057" width="17.125" style="80" customWidth="1"/>
    <col min="2058" max="2304" width="23.375" style="80"/>
    <col min="2305" max="2307" width="21.125" style="80" customWidth="1"/>
    <col min="2308" max="2308" width="23.375" style="80" customWidth="1"/>
    <col min="2309" max="2313" width="17.125" style="80" customWidth="1"/>
    <col min="2314" max="2560" width="23.375" style="80"/>
    <col min="2561" max="2563" width="21.125" style="80" customWidth="1"/>
    <col min="2564" max="2564" width="23.375" style="80" customWidth="1"/>
    <col min="2565" max="2569" width="17.125" style="80" customWidth="1"/>
    <col min="2570" max="2816" width="23.375" style="80"/>
    <col min="2817" max="2819" width="21.125" style="80" customWidth="1"/>
    <col min="2820" max="2820" width="23.375" style="80" customWidth="1"/>
    <col min="2821" max="2825" width="17.125" style="80" customWidth="1"/>
    <col min="2826" max="3072" width="23.375" style="80"/>
    <col min="3073" max="3075" width="21.125" style="80" customWidth="1"/>
    <col min="3076" max="3076" width="23.375" style="80" customWidth="1"/>
    <col min="3077" max="3081" width="17.125" style="80" customWidth="1"/>
    <col min="3082" max="3328" width="23.375" style="80"/>
    <col min="3329" max="3331" width="21.125" style="80" customWidth="1"/>
    <col min="3332" max="3332" width="23.375" style="80" customWidth="1"/>
    <col min="3333" max="3337" width="17.125" style="80" customWidth="1"/>
    <col min="3338" max="3584" width="23.375" style="80"/>
    <col min="3585" max="3587" width="21.125" style="80" customWidth="1"/>
    <col min="3588" max="3588" width="23.375" style="80" customWidth="1"/>
    <col min="3589" max="3593" width="17.125" style="80" customWidth="1"/>
    <col min="3594" max="3840" width="23.375" style="80"/>
    <col min="3841" max="3843" width="21.125" style="80" customWidth="1"/>
    <col min="3844" max="3844" width="23.375" style="80" customWidth="1"/>
    <col min="3845" max="3849" width="17.125" style="80" customWidth="1"/>
    <col min="3850" max="4096" width="23.375" style="80"/>
    <col min="4097" max="4099" width="21.125" style="80" customWidth="1"/>
    <col min="4100" max="4100" width="23.375" style="80" customWidth="1"/>
    <col min="4101" max="4105" width="17.125" style="80" customWidth="1"/>
    <col min="4106" max="4352" width="23.375" style="80"/>
    <col min="4353" max="4355" width="21.125" style="80" customWidth="1"/>
    <col min="4356" max="4356" width="23.375" style="80" customWidth="1"/>
    <col min="4357" max="4361" width="17.125" style="80" customWidth="1"/>
    <col min="4362" max="4608" width="23.375" style="80"/>
    <col min="4609" max="4611" width="21.125" style="80" customWidth="1"/>
    <col min="4612" max="4612" width="23.375" style="80" customWidth="1"/>
    <col min="4613" max="4617" width="17.125" style="80" customWidth="1"/>
    <col min="4618" max="4864" width="23.375" style="80"/>
    <col min="4865" max="4867" width="21.125" style="80" customWidth="1"/>
    <col min="4868" max="4868" width="23.375" style="80" customWidth="1"/>
    <col min="4869" max="4873" width="17.125" style="80" customWidth="1"/>
    <col min="4874" max="5120" width="23.375" style="80"/>
    <col min="5121" max="5123" width="21.125" style="80" customWidth="1"/>
    <col min="5124" max="5124" width="23.375" style="80" customWidth="1"/>
    <col min="5125" max="5129" width="17.125" style="80" customWidth="1"/>
    <col min="5130" max="5376" width="23.375" style="80"/>
    <col min="5377" max="5379" width="21.125" style="80" customWidth="1"/>
    <col min="5380" max="5380" width="23.375" style="80" customWidth="1"/>
    <col min="5381" max="5385" width="17.125" style="80" customWidth="1"/>
    <col min="5386" max="5632" width="23.375" style="80"/>
    <col min="5633" max="5635" width="21.125" style="80" customWidth="1"/>
    <col min="5636" max="5636" width="23.375" style="80" customWidth="1"/>
    <col min="5637" max="5641" width="17.125" style="80" customWidth="1"/>
    <col min="5642" max="5888" width="23.375" style="80"/>
    <col min="5889" max="5891" width="21.125" style="80" customWidth="1"/>
    <col min="5892" max="5892" width="23.375" style="80" customWidth="1"/>
    <col min="5893" max="5897" width="17.125" style="80" customWidth="1"/>
    <col min="5898" max="6144" width="23.375" style="80"/>
    <col min="6145" max="6147" width="21.125" style="80" customWidth="1"/>
    <col min="6148" max="6148" width="23.375" style="80" customWidth="1"/>
    <col min="6149" max="6153" width="17.125" style="80" customWidth="1"/>
    <col min="6154" max="6400" width="23.375" style="80"/>
    <col min="6401" max="6403" width="21.125" style="80" customWidth="1"/>
    <col min="6404" max="6404" width="23.375" style="80" customWidth="1"/>
    <col min="6405" max="6409" width="17.125" style="80" customWidth="1"/>
    <col min="6410" max="6656" width="23.375" style="80"/>
    <col min="6657" max="6659" width="21.125" style="80" customWidth="1"/>
    <col min="6660" max="6660" width="23.375" style="80" customWidth="1"/>
    <col min="6661" max="6665" width="17.125" style="80" customWidth="1"/>
    <col min="6666" max="6912" width="23.375" style="80"/>
    <col min="6913" max="6915" width="21.125" style="80" customWidth="1"/>
    <col min="6916" max="6916" width="23.375" style="80" customWidth="1"/>
    <col min="6917" max="6921" width="17.125" style="80" customWidth="1"/>
    <col min="6922" max="7168" width="23.375" style="80"/>
    <col min="7169" max="7171" width="21.125" style="80" customWidth="1"/>
    <col min="7172" max="7172" width="23.375" style="80" customWidth="1"/>
    <col min="7173" max="7177" width="17.125" style="80" customWidth="1"/>
    <col min="7178" max="7424" width="23.375" style="80"/>
    <col min="7425" max="7427" width="21.125" style="80" customWidth="1"/>
    <col min="7428" max="7428" width="23.375" style="80" customWidth="1"/>
    <col min="7429" max="7433" width="17.125" style="80" customWidth="1"/>
    <col min="7434" max="7680" width="23.375" style="80"/>
    <col min="7681" max="7683" width="21.125" style="80" customWidth="1"/>
    <col min="7684" max="7684" width="23.375" style="80" customWidth="1"/>
    <col min="7685" max="7689" width="17.125" style="80" customWidth="1"/>
    <col min="7690" max="7936" width="23.375" style="80"/>
    <col min="7937" max="7939" width="21.125" style="80" customWidth="1"/>
    <col min="7940" max="7940" width="23.375" style="80" customWidth="1"/>
    <col min="7941" max="7945" width="17.125" style="80" customWidth="1"/>
    <col min="7946" max="8192" width="23.375" style="80"/>
    <col min="8193" max="8195" width="21.125" style="80" customWidth="1"/>
    <col min="8196" max="8196" width="23.375" style="80" customWidth="1"/>
    <col min="8197" max="8201" width="17.125" style="80" customWidth="1"/>
    <col min="8202" max="8448" width="23.375" style="80"/>
    <col min="8449" max="8451" width="21.125" style="80" customWidth="1"/>
    <col min="8452" max="8452" width="23.375" style="80" customWidth="1"/>
    <col min="8453" max="8457" width="17.125" style="80" customWidth="1"/>
    <col min="8458" max="8704" width="23.375" style="80"/>
    <col min="8705" max="8707" width="21.125" style="80" customWidth="1"/>
    <col min="8708" max="8708" width="23.375" style="80" customWidth="1"/>
    <col min="8709" max="8713" width="17.125" style="80" customWidth="1"/>
    <col min="8714" max="8960" width="23.375" style="80"/>
    <col min="8961" max="8963" width="21.125" style="80" customWidth="1"/>
    <col min="8964" max="8964" width="23.375" style="80" customWidth="1"/>
    <col min="8965" max="8969" width="17.125" style="80" customWidth="1"/>
    <col min="8970" max="9216" width="23.375" style="80"/>
    <col min="9217" max="9219" width="21.125" style="80" customWidth="1"/>
    <col min="9220" max="9220" width="23.375" style="80" customWidth="1"/>
    <col min="9221" max="9225" width="17.125" style="80" customWidth="1"/>
    <col min="9226" max="9472" width="23.375" style="80"/>
    <col min="9473" max="9475" width="21.125" style="80" customWidth="1"/>
    <col min="9476" max="9476" width="23.375" style="80" customWidth="1"/>
    <col min="9477" max="9481" width="17.125" style="80" customWidth="1"/>
    <col min="9482" max="9728" width="23.375" style="80"/>
    <col min="9729" max="9731" width="21.125" style="80" customWidth="1"/>
    <col min="9732" max="9732" width="23.375" style="80" customWidth="1"/>
    <col min="9733" max="9737" width="17.125" style="80" customWidth="1"/>
    <col min="9738" max="9984" width="23.375" style="80"/>
    <col min="9985" max="9987" width="21.125" style="80" customWidth="1"/>
    <col min="9988" max="9988" width="23.375" style="80" customWidth="1"/>
    <col min="9989" max="9993" width="17.125" style="80" customWidth="1"/>
    <col min="9994" max="10240" width="23.375" style="80"/>
    <col min="10241" max="10243" width="21.125" style="80" customWidth="1"/>
    <col min="10244" max="10244" width="23.375" style="80" customWidth="1"/>
    <col min="10245" max="10249" width="17.125" style="80" customWidth="1"/>
    <col min="10250" max="10496" width="23.375" style="80"/>
    <col min="10497" max="10499" width="21.125" style="80" customWidth="1"/>
    <col min="10500" max="10500" width="23.375" style="80" customWidth="1"/>
    <col min="10501" max="10505" width="17.125" style="80" customWidth="1"/>
    <col min="10506" max="10752" width="23.375" style="80"/>
    <col min="10753" max="10755" width="21.125" style="80" customWidth="1"/>
    <col min="10756" max="10756" width="23.375" style="80" customWidth="1"/>
    <col min="10757" max="10761" width="17.125" style="80" customWidth="1"/>
    <col min="10762" max="11008" width="23.375" style="80"/>
    <col min="11009" max="11011" width="21.125" style="80" customWidth="1"/>
    <col min="11012" max="11012" width="23.375" style="80" customWidth="1"/>
    <col min="11013" max="11017" width="17.125" style="80" customWidth="1"/>
    <col min="11018" max="11264" width="23.375" style="80"/>
    <col min="11265" max="11267" width="21.125" style="80" customWidth="1"/>
    <col min="11268" max="11268" width="23.375" style="80" customWidth="1"/>
    <col min="11269" max="11273" width="17.125" style="80" customWidth="1"/>
    <col min="11274" max="11520" width="23.375" style="80"/>
    <col min="11521" max="11523" width="21.125" style="80" customWidth="1"/>
    <col min="11524" max="11524" width="23.375" style="80" customWidth="1"/>
    <col min="11525" max="11529" width="17.125" style="80" customWidth="1"/>
    <col min="11530" max="11776" width="23.375" style="80"/>
    <col min="11777" max="11779" width="21.125" style="80" customWidth="1"/>
    <col min="11780" max="11780" width="23.375" style="80" customWidth="1"/>
    <col min="11781" max="11785" width="17.125" style="80" customWidth="1"/>
    <col min="11786" max="12032" width="23.375" style="80"/>
    <col min="12033" max="12035" width="21.125" style="80" customWidth="1"/>
    <col min="12036" max="12036" width="23.375" style="80" customWidth="1"/>
    <col min="12037" max="12041" width="17.125" style="80" customWidth="1"/>
    <col min="12042" max="12288" width="23.375" style="80"/>
    <col min="12289" max="12291" width="21.125" style="80" customWidth="1"/>
    <col min="12292" max="12292" width="23.375" style="80" customWidth="1"/>
    <col min="12293" max="12297" width="17.125" style="80" customWidth="1"/>
    <col min="12298" max="12544" width="23.375" style="80"/>
    <col min="12545" max="12547" width="21.125" style="80" customWidth="1"/>
    <col min="12548" max="12548" width="23.375" style="80" customWidth="1"/>
    <col min="12549" max="12553" width="17.125" style="80" customWidth="1"/>
    <col min="12554" max="12800" width="23.375" style="80"/>
    <col min="12801" max="12803" width="21.125" style="80" customWidth="1"/>
    <col min="12804" max="12804" width="23.375" style="80" customWidth="1"/>
    <col min="12805" max="12809" width="17.125" style="80" customWidth="1"/>
    <col min="12810" max="13056" width="23.375" style="80"/>
    <col min="13057" max="13059" width="21.125" style="80" customWidth="1"/>
    <col min="13060" max="13060" width="23.375" style="80" customWidth="1"/>
    <col min="13061" max="13065" width="17.125" style="80" customWidth="1"/>
    <col min="13066" max="13312" width="23.375" style="80"/>
    <col min="13313" max="13315" width="21.125" style="80" customWidth="1"/>
    <col min="13316" max="13316" width="23.375" style="80" customWidth="1"/>
    <col min="13317" max="13321" width="17.125" style="80" customWidth="1"/>
    <col min="13322" max="13568" width="23.375" style="80"/>
    <col min="13569" max="13571" width="21.125" style="80" customWidth="1"/>
    <col min="13572" max="13572" width="23.375" style="80" customWidth="1"/>
    <col min="13573" max="13577" width="17.125" style="80" customWidth="1"/>
    <col min="13578" max="13824" width="23.375" style="80"/>
    <col min="13825" max="13827" width="21.125" style="80" customWidth="1"/>
    <col min="13828" max="13828" width="23.375" style="80" customWidth="1"/>
    <col min="13829" max="13833" width="17.125" style="80" customWidth="1"/>
    <col min="13834" max="14080" width="23.375" style="80"/>
    <col min="14081" max="14083" width="21.125" style="80" customWidth="1"/>
    <col min="14084" max="14084" width="23.375" style="80" customWidth="1"/>
    <col min="14085" max="14089" width="17.125" style="80" customWidth="1"/>
    <col min="14090" max="14336" width="23.375" style="80"/>
    <col min="14337" max="14339" width="21.125" style="80" customWidth="1"/>
    <col min="14340" max="14340" width="23.375" style="80" customWidth="1"/>
    <col min="14341" max="14345" width="17.125" style="80" customWidth="1"/>
    <col min="14346" max="14592" width="23.375" style="80"/>
    <col min="14593" max="14595" width="21.125" style="80" customWidth="1"/>
    <col min="14596" max="14596" width="23.375" style="80" customWidth="1"/>
    <col min="14597" max="14601" width="17.125" style="80" customWidth="1"/>
    <col min="14602" max="14848" width="23.375" style="80"/>
    <col min="14849" max="14851" width="21.125" style="80" customWidth="1"/>
    <col min="14852" max="14852" width="23.375" style="80" customWidth="1"/>
    <col min="14853" max="14857" width="17.125" style="80" customWidth="1"/>
    <col min="14858" max="15104" width="23.375" style="80"/>
    <col min="15105" max="15107" width="21.125" style="80" customWidth="1"/>
    <col min="15108" max="15108" width="23.375" style="80" customWidth="1"/>
    <col min="15109" max="15113" width="17.125" style="80" customWidth="1"/>
    <col min="15114" max="15360" width="23.375" style="80"/>
    <col min="15361" max="15363" width="21.125" style="80" customWidth="1"/>
    <col min="15364" max="15364" width="23.375" style="80" customWidth="1"/>
    <col min="15365" max="15369" width="17.125" style="80" customWidth="1"/>
    <col min="15370" max="15616" width="23.375" style="80"/>
    <col min="15617" max="15619" width="21.125" style="80" customWidth="1"/>
    <col min="15620" max="15620" width="23.375" style="80" customWidth="1"/>
    <col min="15621" max="15625" width="17.125" style="80" customWidth="1"/>
    <col min="15626" max="15872" width="23.375" style="80"/>
    <col min="15873" max="15875" width="21.125" style="80" customWidth="1"/>
    <col min="15876" max="15876" width="23.375" style="80" customWidth="1"/>
    <col min="15877" max="15881" width="17.125" style="80" customWidth="1"/>
    <col min="15882" max="16128" width="23.375" style="80"/>
    <col min="16129" max="16131" width="21.125" style="80" customWidth="1"/>
    <col min="16132" max="16132" width="23.375" style="80" customWidth="1"/>
    <col min="16133" max="16137" width="17.125" style="80" customWidth="1"/>
    <col min="16138" max="16384" width="23.375" style="80"/>
  </cols>
  <sheetData>
    <row r="1" spans="1:4" ht="15" customHeight="1" x14ac:dyDescent="0.3">
      <c r="A1" s="149" t="s">
        <v>443</v>
      </c>
      <c r="B1" s="220"/>
      <c r="C1" s="220"/>
      <c r="D1" s="220"/>
    </row>
    <row r="2" spans="1:4" ht="19.5" customHeight="1" x14ac:dyDescent="0.3">
      <c r="A2" s="221"/>
      <c r="B2" s="220"/>
      <c r="C2" s="220"/>
      <c r="D2" s="220"/>
    </row>
    <row r="3" spans="1:4" ht="25.5" x14ac:dyDescent="0.3">
      <c r="A3" s="367" t="s">
        <v>444</v>
      </c>
      <c r="B3" s="367"/>
      <c r="C3" s="367"/>
      <c r="D3" s="367"/>
    </row>
    <row r="4" spans="1:4" ht="20.100000000000001" customHeight="1" x14ac:dyDescent="0.3">
      <c r="A4" s="220"/>
      <c r="B4" s="220"/>
      <c r="C4" s="222"/>
      <c r="D4" s="220"/>
    </row>
    <row r="5" spans="1:4" ht="20.100000000000001" customHeight="1" x14ac:dyDescent="0.3">
      <c r="A5" s="223" t="s">
        <v>445</v>
      </c>
      <c r="B5" s="220"/>
      <c r="C5" s="220"/>
      <c r="D5" s="224" t="s">
        <v>446</v>
      </c>
    </row>
    <row r="6" spans="1:4" ht="20.100000000000001" customHeight="1" x14ac:dyDescent="0.3">
      <c r="A6" s="225" t="s">
        <v>447</v>
      </c>
      <c r="B6" s="226" t="s">
        <v>448</v>
      </c>
      <c r="C6" s="226" t="s">
        <v>449</v>
      </c>
      <c r="D6" s="368" t="s">
        <v>355</v>
      </c>
    </row>
    <row r="7" spans="1:4" ht="20.100000000000001" customHeight="1" x14ac:dyDescent="0.3">
      <c r="A7" s="227" t="s">
        <v>450</v>
      </c>
      <c r="B7" s="228" t="s">
        <v>451</v>
      </c>
      <c r="C7" s="229" t="s">
        <v>452</v>
      </c>
      <c r="D7" s="369"/>
    </row>
    <row r="8" spans="1:4" ht="50.1" customHeight="1" x14ac:dyDescent="0.3">
      <c r="A8" s="230"/>
      <c r="B8" s="231" t="s">
        <v>453</v>
      </c>
      <c r="C8" s="232"/>
      <c r="D8" s="233"/>
    </row>
    <row r="9" spans="1:4" ht="22.5" customHeight="1" x14ac:dyDescent="0.3">
      <c r="A9" s="234"/>
      <c r="B9" s="234"/>
      <c r="C9" s="234"/>
      <c r="D9" s="234"/>
    </row>
    <row r="10" spans="1:4" ht="20.100000000000001" customHeight="1" x14ac:dyDescent="0.3">
      <c r="A10" s="235" t="s">
        <v>454</v>
      </c>
      <c r="B10" s="220"/>
      <c r="C10" s="220"/>
      <c r="D10" s="220"/>
    </row>
    <row r="11" spans="1:4" ht="60" customHeight="1" x14ac:dyDescent="0.3">
      <c r="A11" s="370" t="s">
        <v>455</v>
      </c>
      <c r="B11" s="371"/>
      <c r="C11" s="371"/>
      <c r="D11" s="372"/>
    </row>
    <row r="12" spans="1:4" ht="20.100000000000001" customHeight="1" x14ac:dyDescent="0.3">
      <c r="A12" s="220"/>
      <c r="B12" s="220"/>
      <c r="C12" s="220"/>
      <c r="D12" s="220"/>
    </row>
    <row r="13" spans="1:4" ht="20.100000000000001" customHeight="1" x14ac:dyDescent="0.3">
      <c r="A13" s="220"/>
      <c r="B13" s="220"/>
      <c r="C13" s="220"/>
      <c r="D13" s="220"/>
    </row>
    <row r="14" spans="1:4" ht="20.100000000000001" customHeight="1" x14ac:dyDescent="0.3">
      <c r="A14" s="373">
        <v>43524</v>
      </c>
      <c r="B14" s="374"/>
      <c r="C14" s="374"/>
      <c r="D14" s="374"/>
    </row>
    <row r="15" spans="1:4" ht="20.100000000000001" customHeight="1" x14ac:dyDescent="0.3">
      <c r="A15" s="220"/>
      <c r="B15" s="220"/>
      <c r="C15" s="220"/>
      <c r="D15" s="220"/>
    </row>
    <row r="16" spans="1:4" ht="20.100000000000001" customHeight="1" x14ac:dyDescent="0.3">
      <c r="A16" s="220"/>
      <c r="B16" s="220"/>
      <c r="C16" s="220"/>
      <c r="D16" s="220"/>
    </row>
    <row r="17" spans="1:4" ht="20.100000000000001" customHeight="1" x14ac:dyDescent="0.3">
      <c r="A17" s="374" t="s">
        <v>456</v>
      </c>
      <c r="B17" s="374"/>
      <c r="C17" s="374"/>
      <c r="D17" s="374"/>
    </row>
    <row r="18" spans="1:4" ht="20.100000000000001" customHeight="1" x14ac:dyDescent="0.3">
      <c r="A18" s="220"/>
      <c r="B18" s="220"/>
      <c r="C18" s="220"/>
      <c r="D18" s="220"/>
    </row>
    <row r="19" spans="1:4" ht="20.100000000000001" customHeight="1" x14ac:dyDescent="0.3">
      <c r="A19" s="220"/>
      <c r="B19" s="220"/>
      <c r="C19" s="220"/>
      <c r="D19" s="220"/>
    </row>
    <row r="20" spans="1:4" ht="20.100000000000001" customHeight="1" x14ac:dyDescent="0.3">
      <c r="A20" s="365"/>
      <c r="B20" s="365"/>
      <c r="C20" s="365"/>
      <c r="D20" s="365"/>
    </row>
    <row r="21" spans="1:4" ht="20.100000000000001" customHeight="1" x14ac:dyDescent="0.3">
      <c r="A21" s="236"/>
      <c r="B21" s="236"/>
      <c r="C21" s="236"/>
      <c r="D21" s="236"/>
    </row>
    <row r="22" spans="1:4" ht="20.100000000000001" customHeight="1" x14ac:dyDescent="0.3">
      <c r="A22" s="365" t="s">
        <v>457</v>
      </c>
      <c r="B22" s="365"/>
      <c r="C22" s="365"/>
      <c r="D22" s="365"/>
    </row>
    <row r="23" spans="1:4" ht="20.100000000000001" customHeight="1" x14ac:dyDescent="0.3">
      <c r="A23" s="220"/>
      <c r="B23" s="220"/>
      <c r="C23" s="220"/>
      <c r="D23" s="220"/>
    </row>
    <row r="24" spans="1:4" ht="20.100000000000001" customHeight="1" x14ac:dyDescent="0.3">
      <c r="A24" s="237" t="s">
        <v>458</v>
      </c>
      <c r="B24" s="220"/>
      <c r="C24" s="220"/>
      <c r="D24" s="220"/>
    </row>
    <row r="25" spans="1:4" ht="20.100000000000001" customHeight="1" x14ac:dyDescent="0.3">
      <c r="A25" s="220"/>
      <c r="B25" s="220"/>
      <c r="C25" s="220"/>
      <c r="D25" s="220"/>
    </row>
    <row r="26" spans="1:4" ht="20.100000000000001" customHeight="1" x14ac:dyDescent="0.3">
      <c r="A26" s="366"/>
      <c r="B26" s="366"/>
      <c r="C26" s="366"/>
      <c r="D26" s="366"/>
    </row>
  </sheetData>
  <mergeCells count="8">
    <mergeCell ref="A22:D22"/>
    <mergeCell ref="A26:D26"/>
    <mergeCell ref="A3:D3"/>
    <mergeCell ref="D6:D7"/>
    <mergeCell ref="A11:D11"/>
    <mergeCell ref="A14:D14"/>
    <mergeCell ref="A17:D17"/>
    <mergeCell ref="A20:D20"/>
  </mergeCells>
  <phoneticPr fontId="2" type="noConversion"/>
  <printOptions horizontalCentered="1"/>
  <pageMargins left="0.59055118110236227" right="0.59055118110236227" top="0.78740157480314965" bottom="0.78740157480314965" header="0.39370078740157483" footer="0.39370078740157483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4.9989318521683403E-2"/>
    <outlinePr summaryRight="0"/>
  </sheetPr>
  <dimension ref="A1:O26"/>
  <sheetViews>
    <sheetView zoomScaleNormal="100" zoomScaleSheetLayoutView="100" workbookViewId="0">
      <selection activeCell="A2" sqref="A2:O2"/>
    </sheetView>
  </sheetViews>
  <sheetFormatPr defaultRowHeight="13.5" x14ac:dyDescent="0.3"/>
  <cols>
    <col min="1" max="1" width="7.625" style="150" customWidth="1"/>
    <col min="2" max="2" width="5.75" style="150" customWidth="1"/>
    <col min="3" max="5" width="5.375" style="150" customWidth="1"/>
    <col min="6" max="14" width="5.75" style="150" customWidth="1"/>
    <col min="15" max="15" width="6.5" style="150" customWidth="1"/>
    <col min="16" max="256" width="9" style="150"/>
    <col min="257" max="257" width="7.625" style="150" customWidth="1"/>
    <col min="258" max="258" width="5.75" style="150" customWidth="1"/>
    <col min="259" max="261" width="5.375" style="150" customWidth="1"/>
    <col min="262" max="270" width="5.75" style="150" customWidth="1"/>
    <col min="271" max="271" width="6.5" style="150" customWidth="1"/>
    <col min="272" max="512" width="9" style="150"/>
    <col min="513" max="513" width="7.625" style="150" customWidth="1"/>
    <col min="514" max="514" width="5.75" style="150" customWidth="1"/>
    <col min="515" max="517" width="5.375" style="150" customWidth="1"/>
    <col min="518" max="526" width="5.75" style="150" customWidth="1"/>
    <col min="527" max="527" width="6.5" style="150" customWidth="1"/>
    <col min="528" max="768" width="9" style="150"/>
    <col min="769" max="769" width="7.625" style="150" customWidth="1"/>
    <col min="770" max="770" width="5.75" style="150" customWidth="1"/>
    <col min="771" max="773" width="5.375" style="150" customWidth="1"/>
    <col min="774" max="782" width="5.75" style="150" customWidth="1"/>
    <col min="783" max="783" width="6.5" style="150" customWidth="1"/>
    <col min="784" max="1024" width="9" style="150"/>
    <col min="1025" max="1025" width="7.625" style="150" customWidth="1"/>
    <col min="1026" max="1026" width="5.75" style="150" customWidth="1"/>
    <col min="1027" max="1029" width="5.375" style="150" customWidth="1"/>
    <col min="1030" max="1038" width="5.75" style="150" customWidth="1"/>
    <col min="1039" max="1039" width="6.5" style="150" customWidth="1"/>
    <col min="1040" max="1280" width="9" style="150"/>
    <col min="1281" max="1281" width="7.625" style="150" customWidth="1"/>
    <col min="1282" max="1282" width="5.75" style="150" customWidth="1"/>
    <col min="1283" max="1285" width="5.375" style="150" customWidth="1"/>
    <col min="1286" max="1294" width="5.75" style="150" customWidth="1"/>
    <col min="1295" max="1295" width="6.5" style="150" customWidth="1"/>
    <col min="1296" max="1536" width="9" style="150"/>
    <col min="1537" max="1537" width="7.625" style="150" customWidth="1"/>
    <col min="1538" max="1538" width="5.75" style="150" customWidth="1"/>
    <col min="1539" max="1541" width="5.375" style="150" customWidth="1"/>
    <col min="1542" max="1550" width="5.75" style="150" customWidth="1"/>
    <col min="1551" max="1551" width="6.5" style="150" customWidth="1"/>
    <col min="1552" max="1792" width="9" style="150"/>
    <col min="1793" max="1793" width="7.625" style="150" customWidth="1"/>
    <col min="1794" max="1794" width="5.75" style="150" customWidth="1"/>
    <col min="1795" max="1797" width="5.375" style="150" customWidth="1"/>
    <col min="1798" max="1806" width="5.75" style="150" customWidth="1"/>
    <col min="1807" max="1807" width="6.5" style="150" customWidth="1"/>
    <col min="1808" max="2048" width="9" style="150"/>
    <col min="2049" max="2049" width="7.625" style="150" customWidth="1"/>
    <col min="2050" max="2050" width="5.75" style="150" customWidth="1"/>
    <col min="2051" max="2053" width="5.375" style="150" customWidth="1"/>
    <col min="2054" max="2062" width="5.75" style="150" customWidth="1"/>
    <col min="2063" max="2063" width="6.5" style="150" customWidth="1"/>
    <col min="2064" max="2304" width="9" style="150"/>
    <col min="2305" max="2305" width="7.625" style="150" customWidth="1"/>
    <col min="2306" max="2306" width="5.75" style="150" customWidth="1"/>
    <col min="2307" max="2309" width="5.375" style="150" customWidth="1"/>
    <col min="2310" max="2318" width="5.75" style="150" customWidth="1"/>
    <col min="2319" max="2319" width="6.5" style="150" customWidth="1"/>
    <col min="2320" max="2560" width="9" style="150"/>
    <col min="2561" max="2561" width="7.625" style="150" customWidth="1"/>
    <col min="2562" max="2562" width="5.75" style="150" customWidth="1"/>
    <col min="2563" max="2565" width="5.375" style="150" customWidth="1"/>
    <col min="2566" max="2574" width="5.75" style="150" customWidth="1"/>
    <col min="2575" max="2575" width="6.5" style="150" customWidth="1"/>
    <col min="2576" max="2816" width="9" style="150"/>
    <col min="2817" max="2817" width="7.625" style="150" customWidth="1"/>
    <col min="2818" max="2818" width="5.75" style="150" customWidth="1"/>
    <col min="2819" max="2821" width="5.375" style="150" customWidth="1"/>
    <col min="2822" max="2830" width="5.75" style="150" customWidth="1"/>
    <col min="2831" max="2831" width="6.5" style="150" customWidth="1"/>
    <col min="2832" max="3072" width="9" style="150"/>
    <col min="3073" max="3073" width="7.625" style="150" customWidth="1"/>
    <col min="3074" max="3074" width="5.75" style="150" customWidth="1"/>
    <col min="3075" max="3077" width="5.375" style="150" customWidth="1"/>
    <col min="3078" max="3086" width="5.75" style="150" customWidth="1"/>
    <col min="3087" max="3087" width="6.5" style="150" customWidth="1"/>
    <col min="3088" max="3328" width="9" style="150"/>
    <col min="3329" max="3329" width="7.625" style="150" customWidth="1"/>
    <col min="3330" max="3330" width="5.75" style="150" customWidth="1"/>
    <col min="3331" max="3333" width="5.375" style="150" customWidth="1"/>
    <col min="3334" max="3342" width="5.75" style="150" customWidth="1"/>
    <col min="3343" max="3343" width="6.5" style="150" customWidth="1"/>
    <col min="3344" max="3584" width="9" style="150"/>
    <col min="3585" max="3585" width="7.625" style="150" customWidth="1"/>
    <col min="3586" max="3586" width="5.75" style="150" customWidth="1"/>
    <col min="3587" max="3589" width="5.375" style="150" customWidth="1"/>
    <col min="3590" max="3598" width="5.75" style="150" customWidth="1"/>
    <col min="3599" max="3599" width="6.5" style="150" customWidth="1"/>
    <col min="3600" max="3840" width="9" style="150"/>
    <col min="3841" max="3841" width="7.625" style="150" customWidth="1"/>
    <col min="3842" max="3842" width="5.75" style="150" customWidth="1"/>
    <col min="3843" max="3845" width="5.375" style="150" customWidth="1"/>
    <col min="3846" max="3854" width="5.75" style="150" customWidth="1"/>
    <col min="3855" max="3855" width="6.5" style="150" customWidth="1"/>
    <col min="3856" max="4096" width="9" style="150"/>
    <col min="4097" max="4097" width="7.625" style="150" customWidth="1"/>
    <col min="4098" max="4098" width="5.75" style="150" customWidth="1"/>
    <col min="4099" max="4101" width="5.375" style="150" customWidth="1"/>
    <col min="4102" max="4110" width="5.75" style="150" customWidth="1"/>
    <col min="4111" max="4111" width="6.5" style="150" customWidth="1"/>
    <col min="4112" max="4352" width="9" style="150"/>
    <col min="4353" max="4353" width="7.625" style="150" customWidth="1"/>
    <col min="4354" max="4354" width="5.75" style="150" customWidth="1"/>
    <col min="4355" max="4357" width="5.375" style="150" customWidth="1"/>
    <col min="4358" max="4366" width="5.75" style="150" customWidth="1"/>
    <col min="4367" max="4367" width="6.5" style="150" customWidth="1"/>
    <col min="4368" max="4608" width="9" style="150"/>
    <col min="4609" max="4609" width="7.625" style="150" customWidth="1"/>
    <col min="4610" max="4610" width="5.75" style="150" customWidth="1"/>
    <col min="4611" max="4613" width="5.375" style="150" customWidth="1"/>
    <col min="4614" max="4622" width="5.75" style="150" customWidth="1"/>
    <col min="4623" max="4623" width="6.5" style="150" customWidth="1"/>
    <col min="4624" max="4864" width="9" style="150"/>
    <col min="4865" max="4865" width="7.625" style="150" customWidth="1"/>
    <col min="4866" max="4866" width="5.75" style="150" customWidth="1"/>
    <col min="4867" max="4869" width="5.375" style="150" customWidth="1"/>
    <col min="4870" max="4878" width="5.75" style="150" customWidth="1"/>
    <col min="4879" max="4879" width="6.5" style="150" customWidth="1"/>
    <col min="4880" max="5120" width="9" style="150"/>
    <col min="5121" max="5121" width="7.625" style="150" customWidth="1"/>
    <col min="5122" max="5122" width="5.75" style="150" customWidth="1"/>
    <col min="5123" max="5125" width="5.375" style="150" customWidth="1"/>
    <col min="5126" max="5134" width="5.75" style="150" customWidth="1"/>
    <col min="5135" max="5135" width="6.5" style="150" customWidth="1"/>
    <col min="5136" max="5376" width="9" style="150"/>
    <col min="5377" max="5377" width="7.625" style="150" customWidth="1"/>
    <col min="5378" max="5378" width="5.75" style="150" customWidth="1"/>
    <col min="5379" max="5381" width="5.375" style="150" customWidth="1"/>
    <col min="5382" max="5390" width="5.75" style="150" customWidth="1"/>
    <col min="5391" max="5391" width="6.5" style="150" customWidth="1"/>
    <col min="5392" max="5632" width="9" style="150"/>
    <col min="5633" max="5633" width="7.625" style="150" customWidth="1"/>
    <col min="5634" max="5634" width="5.75" style="150" customWidth="1"/>
    <col min="5635" max="5637" width="5.375" style="150" customWidth="1"/>
    <col min="5638" max="5646" width="5.75" style="150" customWidth="1"/>
    <col min="5647" max="5647" width="6.5" style="150" customWidth="1"/>
    <col min="5648" max="5888" width="9" style="150"/>
    <col min="5889" max="5889" width="7.625" style="150" customWidth="1"/>
    <col min="5890" max="5890" width="5.75" style="150" customWidth="1"/>
    <col min="5891" max="5893" width="5.375" style="150" customWidth="1"/>
    <col min="5894" max="5902" width="5.75" style="150" customWidth="1"/>
    <col min="5903" max="5903" width="6.5" style="150" customWidth="1"/>
    <col min="5904" max="6144" width="9" style="150"/>
    <col min="6145" max="6145" width="7.625" style="150" customWidth="1"/>
    <col min="6146" max="6146" width="5.75" style="150" customWidth="1"/>
    <col min="6147" max="6149" width="5.375" style="150" customWidth="1"/>
    <col min="6150" max="6158" width="5.75" style="150" customWidth="1"/>
    <col min="6159" max="6159" width="6.5" style="150" customWidth="1"/>
    <col min="6160" max="6400" width="9" style="150"/>
    <col min="6401" max="6401" width="7.625" style="150" customWidth="1"/>
    <col min="6402" max="6402" width="5.75" style="150" customWidth="1"/>
    <col min="6403" max="6405" width="5.375" style="150" customWidth="1"/>
    <col min="6406" max="6414" width="5.75" style="150" customWidth="1"/>
    <col min="6415" max="6415" width="6.5" style="150" customWidth="1"/>
    <col min="6416" max="6656" width="9" style="150"/>
    <col min="6657" max="6657" width="7.625" style="150" customWidth="1"/>
    <col min="6658" max="6658" width="5.75" style="150" customWidth="1"/>
    <col min="6659" max="6661" width="5.375" style="150" customWidth="1"/>
    <col min="6662" max="6670" width="5.75" style="150" customWidth="1"/>
    <col min="6671" max="6671" width="6.5" style="150" customWidth="1"/>
    <col min="6672" max="6912" width="9" style="150"/>
    <col min="6913" max="6913" width="7.625" style="150" customWidth="1"/>
    <col min="6914" max="6914" width="5.75" style="150" customWidth="1"/>
    <col min="6915" max="6917" width="5.375" style="150" customWidth="1"/>
    <col min="6918" max="6926" width="5.75" style="150" customWidth="1"/>
    <col min="6927" max="6927" width="6.5" style="150" customWidth="1"/>
    <col min="6928" max="7168" width="9" style="150"/>
    <col min="7169" max="7169" width="7.625" style="150" customWidth="1"/>
    <col min="7170" max="7170" width="5.75" style="150" customWidth="1"/>
    <col min="7171" max="7173" width="5.375" style="150" customWidth="1"/>
    <col min="7174" max="7182" width="5.75" style="150" customWidth="1"/>
    <col min="7183" max="7183" width="6.5" style="150" customWidth="1"/>
    <col min="7184" max="7424" width="9" style="150"/>
    <col min="7425" max="7425" width="7.625" style="150" customWidth="1"/>
    <col min="7426" max="7426" width="5.75" style="150" customWidth="1"/>
    <col min="7427" max="7429" width="5.375" style="150" customWidth="1"/>
    <col min="7430" max="7438" width="5.75" style="150" customWidth="1"/>
    <col min="7439" max="7439" width="6.5" style="150" customWidth="1"/>
    <col min="7440" max="7680" width="9" style="150"/>
    <col min="7681" max="7681" width="7.625" style="150" customWidth="1"/>
    <col min="7682" max="7682" width="5.75" style="150" customWidth="1"/>
    <col min="7683" max="7685" width="5.375" style="150" customWidth="1"/>
    <col min="7686" max="7694" width="5.75" style="150" customWidth="1"/>
    <col min="7695" max="7695" width="6.5" style="150" customWidth="1"/>
    <col min="7696" max="7936" width="9" style="150"/>
    <col min="7937" max="7937" width="7.625" style="150" customWidth="1"/>
    <col min="7938" max="7938" width="5.75" style="150" customWidth="1"/>
    <col min="7939" max="7941" width="5.375" style="150" customWidth="1"/>
    <col min="7942" max="7950" width="5.75" style="150" customWidth="1"/>
    <col min="7951" max="7951" width="6.5" style="150" customWidth="1"/>
    <col min="7952" max="8192" width="9" style="150"/>
    <col min="8193" max="8193" width="7.625" style="150" customWidth="1"/>
    <col min="8194" max="8194" width="5.75" style="150" customWidth="1"/>
    <col min="8195" max="8197" width="5.375" style="150" customWidth="1"/>
    <col min="8198" max="8206" width="5.75" style="150" customWidth="1"/>
    <col min="8207" max="8207" width="6.5" style="150" customWidth="1"/>
    <col min="8208" max="8448" width="9" style="150"/>
    <col min="8449" max="8449" width="7.625" style="150" customWidth="1"/>
    <col min="8450" max="8450" width="5.75" style="150" customWidth="1"/>
    <col min="8451" max="8453" width="5.375" style="150" customWidth="1"/>
    <col min="8454" max="8462" width="5.75" style="150" customWidth="1"/>
    <col min="8463" max="8463" width="6.5" style="150" customWidth="1"/>
    <col min="8464" max="8704" width="9" style="150"/>
    <col min="8705" max="8705" width="7.625" style="150" customWidth="1"/>
    <col min="8706" max="8706" width="5.75" style="150" customWidth="1"/>
    <col min="8707" max="8709" width="5.375" style="150" customWidth="1"/>
    <col min="8710" max="8718" width="5.75" style="150" customWidth="1"/>
    <col min="8719" max="8719" width="6.5" style="150" customWidth="1"/>
    <col min="8720" max="8960" width="9" style="150"/>
    <col min="8961" max="8961" width="7.625" style="150" customWidth="1"/>
    <col min="8962" max="8962" width="5.75" style="150" customWidth="1"/>
    <col min="8963" max="8965" width="5.375" style="150" customWidth="1"/>
    <col min="8966" max="8974" width="5.75" style="150" customWidth="1"/>
    <col min="8975" max="8975" width="6.5" style="150" customWidth="1"/>
    <col min="8976" max="9216" width="9" style="150"/>
    <col min="9217" max="9217" width="7.625" style="150" customWidth="1"/>
    <col min="9218" max="9218" width="5.75" style="150" customWidth="1"/>
    <col min="9219" max="9221" width="5.375" style="150" customWidth="1"/>
    <col min="9222" max="9230" width="5.75" style="150" customWidth="1"/>
    <col min="9231" max="9231" width="6.5" style="150" customWidth="1"/>
    <col min="9232" max="9472" width="9" style="150"/>
    <col min="9473" max="9473" width="7.625" style="150" customWidth="1"/>
    <col min="9474" max="9474" width="5.75" style="150" customWidth="1"/>
    <col min="9475" max="9477" width="5.375" style="150" customWidth="1"/>
    <col min="9478" max="9486" width="5.75" style="150" customWidth="1"/>
    <col min="9487" max="9487" width="6.5" style="150" customWidth="1"/>
    <col min="9488" max="9728" width="9" style="150"/>
    <col min="9729" max="9729" width="7.625" style="150" customWidth="1"/>
    <col min="9730" max="9730" width="5.75" style="150" customWidth="1"/>
    <col min="9731" max="9733" width="5.375" style="150" customWidth="1"/>
    <col min="9734" max="9742" width="5.75" style="150" customWidth="1"/>
    <col min="9743" max="9743" width="6.5" style="150" customWidth="1"/>
    <col min="9744" max="9984" width="9" style="150"/>
    <col min="9985" max="9985" width="7.625" style="150" customWidth="1"/>
    <col min="9986" max="9986" width="5.75" style="150" customWidth="1"/>
    <col min="9987" max="9989" width="5.375" style="150" customWidth="1"/>
    <col min="9990" max="9998" width="5.75" style="150" customWidth="1"/>
    <col min="9999" max="9999" width="6.5" style="150" customWidth="1"/>
    <col min="10000" max="10240" width="9" style="150"/>
    <col min="10241" max="10241" width="7.625" style="150" customWidth="1"/>
    <col min="10242" max="10242" width="5.75" style="150" customWidth="1"/>
    <col min="10243" max="10245" width="5.375" style="150" customWidth="1"/>
    <col min="10246" max="10254" width="5.75" style="150" customWidth="1"/>
    <col min="10255" max="10255" width="6.5" style="150" customWidth="1"/>
    <col min="10256" max="10496" width="9" style="150"/>
    <col min="10497" max="10497" width="7.625" style="150" customWidth="1"/>
    <col min="10498" max="10498" width="5.75" style="150" customWidth="1"/>
    <col min="10499" max="10501" width="5.375" style="150" customWidth="1"/>
    <col min="10502" max="10510" width="5.75" style="150" customWidth="1"/>
    <col min="10511" max="10511" width="6.5" style="150" customWidth="1"/>
    <col min="10512" max="10752" width="9" style="150"/>
    <col min="10753" max="10753" width="7.625" style="150" customWidth="1"/>
    <col min="10754" max="10754" width="5.75" style="150" customWidth="1"/>
    <col min="10755" max="10757" width="5.375" style="150" customWidth="1"/>
    <col min="10758" max="10766" width="5.75" style="150" customWidth="1"/>
    <col min="10767" max="10767" width="6.5" style="150" customWidth="1"/>
    <col min="10768" max="11008" width="9" style="150"/>
    <col min="11009" max="11009" width="7.625" style="150" customWidth="1"/>
    <col min="11010" max="11010" width="5.75" style="150" customWidth="1"/>
    <col min="11011" max="11013" width="5.375" style="150" customWidth="1"/>
    <col min="11014" max="11022" width="5.75" style="150" customWidth="1"/>
    <col min="11023" max="11023" width="6.5" style="150" customWidth="1"/>
    <col min="11024" max="11264" width="9" style="150"/>
    <col min="11265" max="11265" width="7.625" style="150" customWidth="1"/>
    <col min="11266" max="11266" width="5.75" style="150" customWidth="1"/>
    <col min="11267" max="11269" width="5.375" style="150" customWidth="1"/>
    <col min="11270" max="11278" width="5.75" style="150" customWidth="1"/>
    <col min="11279" max="11279" width="6.5" style="150" customWidth="1"/>
    <col min="11280" max="11520" width="9" style="150"/>
    <col min="11521" max="11521" width="7.625" style="150" customWidth="1"/>
    <col min="11522" max="11522" width="5.75" style="150" customWidth="1"/>
    <col min="11523" max="11525" width="5.375" style="150" customWidth="1"/>
    <col min="11526" max="11534" width="5.75" style="150" customWidth="1"/>
    <col min="11535" max="11535" width="6.5" style="150" customWidth="1"/>
    <col min="11536" max="11776" width="9" style="150"/>
    <col min="11777" max="11777" width="7.625" style="150" customWidth="1"/>
    <col min="11778" max="11778" width="5.75" style="150" customWidth="1"/>
    <col min="11779" max="11781" width="5.375" style="150" customWidth="1"/>
    <col min="11782" max="11790" width="5.75" style="150" customWidth="1"/>
    <col min="11791" max="11791" width="6.5" style="150" customWidth="1"/>
    <col min="11792" max="12032" width="9" style="150"/>
    <col min="12033" max="12033" width="7.625" style="150" customWidth="1"/>
    <col min="12034" max="12034" width="5.75" style="150" customWidth="1"/>
    <col min="12035" max="12037" width="5.375" style="150" customWidth="1"/>
    <col min="12038" max="12046" width="5.75" style="150" customWidth="1"/>
    <col min="12047" max="12047" width="6.5" style="150" customWidth="1"/>
    <col min="12048" max="12288" width="9" style="150"/>
    <col min="12289" max="12289" width="7.625" style="150" customWidth="1"/>
    <col min="12290" max="12290" width="5.75" style="150" customWidth="1"/>
    <col min="12291" max="12293" width="5.375" style="150" customWidth="1"/>
    <col min="12294" max="12302" width="5.75" style="150" customWidth="1"/>
    <col min="12303" max="12303" width="6.5" style="150" customWidth="1"/>
    <col min="12304" max="12544" width="9" style="150"/>
    <col min="12545" max="12545" width="7.625" style="150" customWidth="1"/>
    <col min="12546" max="12546" width="5.75" style="150" customWidth="1"/>
    <col min="12547" max="12549" width="5.375" style="150" customWidth="1"/>
    <col min="12550" max="12558" width="5.75" style="150" customWidth="1"/>
    <col min="12559" max="12559" width="6.5" style="150" customWidth="1"/>
    <col min="12560" max="12800" width="9" style="150"/>
    <col min="12801" max="12801" width="7.625" style="150" customWidth="1"/>
    <col min="12802" max="12802" width="5.75" style="150" customWidth="1"/>
    <col min="12803" max="12805" width="5.375" style="150" customWidth="1"/>
    <col min="12806" max="12814" width="5.75" style="150" customWidth="1"/>
    <col min="12815" max="12815" width="6.5" style="150" customWidth="1"/>
    <col min="12816" max="13056" width="9" style="150"/>
    <col min="13057" max="13057" width="7.625" style="150" customWidth="1"/>
    <col min="13058" max="13058" width="5.75" style="150" customWidth="1"/>
    <col min="13059" max="13061" width="5.375" style="150" customWidth="1"/>
    <col min="13062" max="13070" width="5.75" style="150" customWidth="1"/>
    <col min="13071" max="13071" width="6.5" style="150" customWidth="1"/>
    <col min="13072" max="13312" width="9" style="150"/>
    <col min="13313" max="13313" width="7.625" style="150" customWidth="1"/>
    <col min="13314" max="13314" width="5.75" style="150" customWidth="1"/>
    <col min="13315" max="13317" width="5.375" style="150" customWidth="1"/>
    <col min="13318" max="13326" width="5.75" style="150" customWidth="1"/>
    <col min="13327" max="13327" width="6.5" style="150" customWidth="1"/>
    <col min="13328" max="13568" width="9" style="150"/>
    <col min="13569" max="13569" width="7.625" style="150" customWidth="1"/>
    <col min="13570" max="13570" width="5.75" style="150" customWidth="1"/>
    <col min="13571" max="13573" width="5.375" style="150" customWidth="1"/>
    <col min="13574" max="13582" width="5.75" style="150" customWidth="1"/>
    <col min="13583" max="13583" width="6.5" style="150" customWidth="1"/>
    <col min="13584" max="13824" width="9" style="150"/>
    <col min="13825" max="13825" width="7.625" style="150" customWidth="1"/>
    <col min="13826" max="13826" width="5.75" style="150" customWidth="1"/>
    <col min="13827" max="13829" width="5.375" style="150" customWidth="1"/>
    <col min="13830" max="13838" width="5.75" style="150" customWidth="1"/>
    <col min="13839" max="13839" width="6.5" style="150" customWidth="1"/>
    <col min="13840" max="14080" width="9" style="150"/>
    <col min="14081" max="14081" width="7.625" style="150" customWidth="1"/>
    <col min="14082" max="14082" width="5.75" style="150" customWidth="1"/>
    <col min="14083" max="14085" width="5.375" style="150" customWidth="1"/>
    <col min="14086" max="14094" width="5.75" style="150" customWidth="1"/>
    <col min="14095" max="14095" width="6.5" style="150" customWidth="1"/>
    <col min="14096" max="14336" width="9" style="150"/>
    <col min="14337" max="14337" width="7.625" style="150" customWidth="1"/>
    <col min="14338" max="14338" width="5.75" style="150" customWidth="1"/>
    <col min="14339" max="14341" width="5.375" style="150" customWidth="1"/>
    <col min="14342" max="14350" width="5.75" style="150" customWidth="1"/>
    <col min="14351" max="14351" width="6.5" style="150" customWidth="1"/>
    <col min="14352" max="14592" width="9" style="150"/>
    <col min="14593" max="14593" width="7.625" style="150" customWidth="1"/>
    <col min="14594" max="14594" width="5.75" style="150" customWidth="1"/>
    <col min="14595" max="14597" width="5.375" style="150" customWidth="1"/>
    <col min="14598" max="14606" width="5.75" style="150" customWidth="1"/>
    <col min="14607" max="14607" width="6.5" style="150" customWidth="1"/>
    <col min="14608" max="14848" width="9" style="150"/>
    <col min="14849" max="14849" width="7.625" style="150" customWidth="1"/>
    <col min="14850" max="14850" width="5.75" style="150" customWidth="1"/>
    <col min="14851" max="14853" width="5.375" style="150" customWidth="1"/>
    <col min="14854" max="14862" width="5.75" style="150" customWidth="1"/>
    <col min="14863" max="14863" width="6.5" style="150" customWidth="1"/>
    <col min="14864" max="15104" width="9" style="150"/>
    <col min="15105" max="15105" width="7.625" style="150" customWidth="1"/>
    <col min="15106" max="15106" width="5.75" style="150" customWidth="1"/>
    <col min="15107" max="15109" width="5.375" style="150" customWidth="1"/>
    <col min="15110" max="15118" width="5.75" style="150" customWidth="1"/>
    <col min="15119" max="15119" width="6.5" style="150" customWidth="1"/>
    <col min="15120" max="15360" width="9" style="150"/>
    <col min="15361" max="15361" width="7.625" style="150" customWidth="1"/>
    <col min="15362" max="15362" width="5.75" style="150" customWidth="1"/>
    <col min="15363" max="15365" width="5.375" style="150" customWidth="1"/>
    <col min="15366" max="15374" width="5.75" style="150" customWidth="1"/>
    <col min="15375" max="15375" width="6.5" style="150" customWidth="1"/>
    <col min="15376" max="15616" width="9" style="150"/>
    <col min="15617" max="15617" width="7.625" style="150" customWidth="1"/>
    <col min="15618" max="15618" width="5.75" style="150" customWidth="1"/>
    <col min="15619" max="15621" width="5.375" style="150" customWidth="1"/>
    <col min="15622" max="15630" width="5.75" style="150" customWidth="1"/>
    <col min="15631" max="15631" width="6.5" style="150" customWidth="1"/>
    <col min="15632" max="15872" width="9" style="150"/>
    <col min="15873" max="15873" width="7.625" style="150" customWidth="1"/>
    <col min="15874" max="15874" width="5.75" style="150" customWidth="1"/>
    <col min="15875" max="15877" width="5.375" style="150" customWidth="1"/>
    <col min="15878" max="15886" width="5.75" style="150" customWidth="1"/>
    <col min="15887" max="15887" width="6.5" style="150" customWidth="1"/>
    <col min="15888" max="16128" width="9" style="150"/>
    <col min="16129" max="16129" width="7.625" style="150" customWidth="1"/>
    <col min="16130" max="16130" width="5.75" style="150" customWidth="1"/>
    <col min="16131" max="16133" width="5.375" style="150" customWidth="1"/>
    <col min="16134" max="16142" width="5.75" style="150" customWidth="1"/>
    <col min="16143" max="16143" width="6.5" style="150" customWidth="1"/>
    <col min="16144" max="16384" width="9" style="150"/>
  </cols>
  <sheetData>
    <row r="1" spans="1:15" ht="14.25" x14ac:dyDescent="0.3">
      <c r="A1" s="149" t="s">
        <v>459</v>
      </c>
    </row>
    <row r="2" spans="1:15" ht="24" customHeight="1" x14ac:dyDescent="0.3">
      <c r="A2" s="305" t="s">
        <v>460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</row>
    <row r="4" spans="1:15" ht="14.25" x14ac:dyDescent="0.3">
      <c r="A4" s="149" t="s">
        <v>461</v>
      </c>
    </row>
    <row r="5" spans="1:15" ht="35.1" customHeight="1" x14ac:dyDescent="0.3">
      <c r="A5" s="238" t="s">
        <v>462</v>
      </c>
      <c r="B5" s="384" t="s">
        <v>463</v>
      </c>
      <c r="C5" s="385"/>
      <c r="D5" s="313" t="s">
        <v>464</v>
      </c>
      <c r="E5" s="313"/>
      <c r="F5" s="313" t="s">
        <v>465</v>
      </c>
      <c r="G5" s="313"/>
      <c r="H5" s="313"/>
      <c r="I5" s="313"/>
      <c r="J5" s="313"/>
      <c r="K5" s="313"/>
      <c r="L5" s="313"/>
      <c r="M5" s="313"/>
      <c r="N5" s="313" t="s">
        <v>466</v>
      </c>
      <c r="O5" s="316"/>
    </row>
    <row r="6" spans="1:15" ht="35.1" customHeight="1" x14ac:dyDescent="0.3">
      <c r="A6" s="239" t="s">
        <v>467</v>
      </c>
      <c r="B6" s="382">
        <v>1</v>
      </c>
      <c r="C6" s="383"/>
      <c r="D6" s="315">
        <v>3</v>
      </c>
      <c r="E6" s="315"/>
      <c r="F6" s="315">
        <v>4</v>
      </c>
      <c r="G6" s="315"/>
      <c r="H6" s="315"/>
      <c r="I6" s="315"/>
      <c r="J6" s="315"/>
      <c r="K6" s="315"/>
      <c r="L6" s="315"/>
      <c r="M6" s="315"/>
      <c r="N6" s="315">
        <f>SUM(B6:M6)</f>
        <v>8</v>
      </c>
      <c r="O6" s="317"/>
    </row>
    <row r="7" spans="1:15" ht="35.1" customHeight="1" x14ac:dyDescent="0.3">
      <c r="A7" s="240" t="s">
        <v>468</v>
      </c>
      <c r="B7" s="380">
        <v>18</v>
      </c>
      <c r="C7" s="381"/>
      <c r="D7" s="303">
        <v>50</v>
      </c>
      <c r="E7" s="303"/>
      <c r="F7" s="303">
        <v>102</v>
      </c>
      <c r="G7" s="303"/>
      <c r="H7" s="303"/>
      <c r="I7" s="303"/>
      <c r="J7" s="303"/>
      <c r="K7" s="303"/>
      <c r="L7" s="303"/>
      <c r="M7" s="303"/>
      <c r="N7" s="303">
        <f>SUM(B7:M7)</f>
        <v>170</v>
      </c>
      <c r="O7" s="304"/>
    </row>
    <row r="9" spans="1:15" ht="14.25" x14ac:dyDescent="0.3">
      <c r="A9" s="149" t="s">
        <v>469</v>
      </c>
    </row>
    <row r="10" spans="1:15" ht="27" customHeight="1" x14ac:dyDescent="0.3">
      <c r="A10" s="306" t="s">
        <v>462</v>
      </c>
      <c r="B10" s="319" t="s">
        <v>382</v>
      </c>
      <c r="C10" s="320"/>
      <c r="D10" s="299" t="s">
        <v>470</v>
      </c>
      <c r="E10" s="299"/>
      <c r="F10" s="299"/>
      <c r="G10" s="299"/>
      <c r="H10" s="299" t="s">
        <v>471</v>
      </c>
      <c r="I10" s="299"/>
      <c r="J10" s="299" t="s">
        <v>472</v>
      </c>
      <c r="K10" s="299"/>
      <c r="L10" s="299" t="s">
        <v>473</v>
      </c>
      <c r="M10" s="299"/>
      <c r="N10" s="299"/>
      <c r="O10" s="376" t="s">
        <v>474</v>
      </c>
    </row>
    <row r="11" spans="1:15" ht="27" x14ac:dyDescent="0.3">
      <c r="A11" s="307"/>
      <c r="B11" s="321"/>
      <c r="C11" s="322"/>
      <c r="D11" s="154" t="s">
        <v>475</v>
      </c>
      <c r="E11" s="154" t="s">
        <v>476</v>
      </c>
      <c r="F11" s="154" t="s">
        <v>477</v>
      </c>
      <c r="G11" s="154" t="s">
        <v>382</v>
      </c>
      <c r="H11" s="154" t="s">
        <v>478</v>
      </c>
      <c r="I11" s="154" t="s">
        <v>479</v>
      </c>
      <c r="J11" s="154" t="s">
        <v>478</v>
      </c>
      <c r="K11" s="154" t="s">
        <v>479</v>
      </c>
      <c r="L11" s="154" t="s">
        <v>480</v>
      </c>
      <c r="M11" s="154" t="s">
        <v>481</v>
      </c>
      <c r="N11" s="154" t="s">
        <v>482</v>
      </c>
      <c r="O11" s="377"/>
    </row>
    <row r="12" spans="1:15" ht="35.1" customHeight="1" x14ac:dyDescent="0.3">
      <c r="A12" s="153" t="s">
        <v>483</v>
      </c>
      <c r="B12" s="329">
        <v>18</v>
      </c>
      <c r="C12" s="378"/>
      <c r="D12" s="154"/>
      <c r="E12" s="154">
        <v>1</v>
      </c>
      <c r="F12" s="154">
        <v>3</v>
      </c>
      <c r="G12" s="154">
        <f>SUM(D12:F12)</f>
        <v>4</v>
      </c>
      <c r="H12" s="154">
        <v>5</v>
      </c>
      <c r="I12" s="154"/>
      <c r="J12" s="154">
        <v>1</v>
      </c>
      <c r="K12" s="154">
        <v>4</v>
      </c>
      <c r="L12" s="154"/>
      <c r="M12" s="154">
        <v>8</v>
      </c>
      <c r="N12" s="154"/>
      <c r="O12" s="241"/>
    </row>
    <row r="13" spans="1:15" ht="35.1" customHeight="1" x14ac:dyDescent="0.3">
      <c r="A13" s="242" t="s">
        <v>484</v>
      </c>
      <c r="B13" s="331">
        <v>18</v>
      </c>
      <c r="C13" s="379"/>
      <c r="D13" s="167"/>
      <c r="E13" s="167">
        <v>1</v>
      </c>
      <c r="F13" s="167">
        <v>3</v>
      </c>
      <c r="G13" s="167">
        <f>SUM(D13:F13)</f>
        <v>4</v>
      </c>
      <c r="H13" s="167">
        <v>5</v>
      </c>
      <c r="I13" s="167"/>
      <c r="J13" s="154">
        <v>1</v>
      </c>
      <c r="K13" s="167">
        <v>4</v>
      </c>
      <c r="L13" s="167"/>
      <c r="M13" s="167">
        <v>8</v>
      </c>
      <c r="N13" s="167"/>
      <c r="O13" s="243">
        <v>24.5</v>
      </c>
    </row>
    <row r="15" spans="1:15" ht="14.25" x14ac:dyDescent="0.3">
      <c r="A15" s="149" t="s">
        <v>485</v>
      </c>
    </row>
    <row r="16" spans="1:15" ht="22.5" customHeight="1" x14ac:dyDescent="0.3">
      <c r="A16" s="306" t="s">
        <v>462</v>
      </c>
      <c r="B16" s="299" t="s">
        <v>486</v>
      </c>
      <c r="C16" s="299"/>
      <c r="D16" s="299"/>
      <c r="E16" s="299"/>
      <c r="F16" s="299"/>
      <c r="G16" s="299"/>
      <c r="H16" s="299"/>
      <c r="I16" s="299" t="s">
        <v>487</v>
      </c>
      <c r="J16" s="299"/>
      <c r="K16" s="299"/>
      <c r="L16" s="299"/>
      <c r="M16" s="299" t="s">
        <v>488</v>
      </c>
      <c r="N16" s="299"/>
      <c r="O16" s="300" t="s">
        <v>489</v>
      </c>
    </row>
    <row r="17" spans="1:15" ht="22.5" customHeight="1" x14ac:dyDescent="0.3">
      <c r="A17" s="307"/>
      <c r="B17" s="154" t="s">
        <v>490</v>
      </c>
      <c r="C17" s="154" t="s">
        <v>491</v>
      </c>
      <c r="D17" s="154" t="s">
        <v>492</v>
      </c>
      <c r="E17" s="154" t="s">
        <v>493</v>
      </c>
      <c r="F17" s="154" t="s">
        <v>494</v>
      </c>
      <c r="G17" s="154"/>
      <c r="H17" s="154" t="s">
        <v>382</v>
      </c>
      <c r="I17" s="154" t="s">
        <v>495</v>
      </c>
      <c r="J17" s="154" t="s">
        <v>496</v>
      </c>
      <c r="K17" s="154" t="s">
        <v>497</v>
      </c>
      <c r="L17" s="154" t="s">
        <v>382</v>
      </c>
      <c r="M17" s="308"/>
      <c r="N17" s="308"/>
      <c r="O17" s="301"/>
    </row>
    <row r="18" spans="1:15" ht="35.1" customHeight="1" x14ac:dyDescent="0.3">
      <c r="A18" s="153" t="s">
        <v>483</v>
      </c>
      <c r="B18" s="154"/>
      <c r="C18" s="154"/>
      <c r="D18" s="154">
        <v>1</v>
      </c>
      <c r="E18" s="154"/>
      <c r="F18" s="154">
        <v>4</v>
      </c>
      <c r="G18" s="154"/>
      <c r="H18" s="154">
        <f>SUM(B18:G18)</f>
        <v>5</v>
      </c>
      <c r="I18" s="154"/>
      <c r="J18" s="154"/>
      <c r="K18" s="154"/>
      <c r="L18" s="154">
        <f>SUM(I18:K18)</f>
        <v>0</v>
      </c>
      <c r="M18" s="308"/>
      <c r="N18" s="308"/>
      <c r="O18" s="241">
        <f>SUM(H18,L18,M18)</f>
        <v>5</v>
      </c>
    </row>
    <row r="19" spans="1:15" ht="35.1" customHeight="1" x14ac:dyDescent="0.3">
      <c r="A19" s="242" t="s">
        <v>484</v>
      </c>
      <c r="B19" s="167">
        <v>1</v>
      </c>
      <c r="C19" s="167"/>
      <c r="D19" s="167"/>
      <c r="E19" s="167"/>
      <c r="F19" s="167"/>
      <c r="G19" s="167"/>
      <c r="H19" s="167">
        <f>SUM(B19:G19)</f>
        <v>1</v>
      </c>
      <c r="I19" s="167"/>
      <c r="J19" s="167"/>
      <c r="K19" s="167"/>
      <c r="L19" s="167">
        <f>SUM(I19:K19)</f>
        <v>0</v>
      </c>
      <c r="M19" s="326"/>
      <c r="N19" s="326"/>
      <c r="O19" s="243">
        <f>SUM(H19,L19,M19)</f>
        <v>1</v>
      </c>
    </row>
    <row r="21" spans="1:15" ht="14.25" x14ac:dyDescent="0.3">
      <c r="A21" s="149" t="s">
        <v>498</v>
      </c>
    </row>
    <row r="22" spans="1:15" ht="20.100000000000001" customHeight="1" x14ac:dyDescent="0.3">
      <c r="A22" s="312" t="s">
        <v>462</v>
      </c>
      <c r="B22" s="313" t="s">
        <v>499</v>
      </c>
      <c r="C22" s="313" t="s">
        <v>500</v>
      </c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23" t="s">
        <v>501</v>
      </c>
    </row>
    <row r="23" spans="1:15" ht="50.1" customHeight="1" x14ac:dyDescent="0.3">
      <c r="A23" s="314"/>
      <c r="B23" s="315"/>
      <c r="C23" s="162" t="s">
        <v>502</v>
      </c>
      <c r="D23" s="162" t="s">
        <v>503</v>
      </c>
      <c r="E23" s="244" t="s">
        <v>504</v>
      </c>
      <c r="F23" s="162" t="s">
        <v>505</v>
      </c>
      <c r="G23" s="162" t="s">
        <v>506</v>
      </c>
      <c r="H23" s="162" t="s">
        <v>507</v>
      </c>
      <c r="I23" s="244" t="s">
        <v>508</v>
      </c>
      <c r="J23" s="162" t="s">
        <v>509</v>
      </c>
      <c r="K23" s="162" t="s">
        <v>510</v>
      </c>
      <c r="L23" s="162" t="s">
        <v>511</v>
      </c>
      <c r="M23" s="162" t="s">
        <v>512</v>
      </c>
      <c r="N23" s="162" t="s">
        <v>513</v>
      </c>
      <c r="O23" s="375"/>
    </row>
    <row r="24" spans="1:15" ht="35.1" customHeight="1" x14ac:dyDescent="0.3">
      <c r="A24" s="239" t="s">
        <v>514</v>
      </c>
      <c r="B24" s="162"/>
      <c r="C24" s="162"/>
      <c r="D24" s="162"/>
      <c r="E24" s="162"/>
      <c r="F24" s="162"/>
      <c r="G24" s="245"/>
      <c r="H24" s="245"/>
      <c r="I24" s="162"/>
      <c r="J24" s="162"/>
      <c r="K24" s="162"/>
      <c r="L24" s="245"/>
      <c r="M24" s="245"/>
      <c r="N24" s="245"/>
      <c r="O24" s="246">
        <f>SUM(B24:N24)</f>
        <v>0</v>
      </c>
    </row>
    <row r="25" spans="1:15" ht="35.1" customHeight="1" x14ac:dyDescent="0.3">
      <c r="A25" s="247" t="s">
        <v>515</v>
      </c>
      <c r="B25" s="162"/>
      <c r="C25" s="162"/>
      <c r="D25" s="162"/>
      <c r="E25" s="162">
        <v>1</v>
      </c>
      <c r="F25" s="162"/>
      <c r="G25" s="162"/>
      <c r="H25" s="162"/>
      <c r="I25" s="162"/>
      <c r="J25" s="162"/>
      <c r="K25" s="162"/>
      <c r="L25" s="162"/>
      <c r="M25" s="162"/>
      <c r="N25" s="162">
        <v>2</v>
      </c>
      <c r="O25" s="246">
        <f>SUM(B25:N25)</f>
        <v>3</v>
      </c>
    </row>
    <row r="26" spans="1:15" ht="35.1" customHeight="1" thickBot="1" x14ac:dyDescent="0.35">
      <c r="A26" s="240" t="s">
        <v>391</v>
      </c>
      <c r="B26" s="163"/>
      <c r="C26" s="163"/>
      <c r="D26" s="163"/>
      <c r="E26" s="163">
        <v>1</v>
      </c>
      <c r="F26" s="163"/>
      <c r="G26" s="248"/>
      <c r="H26" s="248"/>
      <c r="I26" s="163"/>
      <c r="J26" s="163"/>
      <c r="K26" s="163"/>
      <c r="L26" s="248"/>
      <c r="M26" s="248"/>
      <c r="N26" s="163">
        <v>2</v>
      </c>
      <c r="O26" s="249">
        <f>SUM(B26:N26)</f>
        <v>3</v>
      </c>
    </row>
  </sheetData>
  <mergeCells count="42">
    <mergeCell ref="A2:O2"/>
    <mergeCell ref="B5:C5"/>
    <mergeCell ref="D5:E5"/>
    <mergeCell ref="F5:G5"/>
    <mergeCell ref="H5:I5"/>
    <mergeCell ref="J5:K5"/>
    <mergeCell ref="L5:M5"/>
    <mergeCell ref="N5:O5"/>
    <mergeCell ref="M18:N18"/>
    <mergeCell ref="N6:O6"/>
    <mergeCell ref="B7:C7"/>
    <mergeCell ref="D7:E7"/>
    <mergeCell ref="F7:G7"/>
    <mergeCell ref="H7:I7"/>
    <mergeCell ref="J7:K7"/>
    <mergeCell ref="L7:M7"/>
    <mergeCell ref="N7:O7"/>
    <mergeCell ref="B6:C6"/>
    <mergeCell ref="D6:E6"/>
    <mergeCell ref="F6:G6"/>
    <mergeCell ref="H6:I6"/>
    <mergeCell ref="J6:K6"/>
    <mergeCell ref="L6:M6"/>
    <mergeCell ref="O10:O11"/>
    <mergeCell ref="B12:C12"/>
    <mergeCell ref="B13:C13"/>
    <mergeCell ref="A16:A17"/>
    <mergeCell ref="B16:H16"/>
    <mergeCell ref="I16:L16"/>
    <mergeCell ref="M16:N17"/>
    <mergeCell ref="O16:O17"/>
    <mergeCell ref="A10:A11"/>
    <mergeCell ref="B10:C11"/>
    <mergeCell ref="D10:G10"/>
    <mergeCell ref="H10:I10"/>
    <mergeCell ref="J10:K10"/>
    <mergeCell ref="L10:N10"/>
    <mergeCell ref="M19:N19"/>
    <mergeCell ref="A22:A23"/>
    <mergeCell ref="B22:B23"/>
    <mergeCell ref="C22:N22"/>
    <mergeCell ref="O22:O23"/>
  </mergeCells>
  <phoneticPr fontId="2" type="noConversion"/>
  <printOptions horizontalCentered="1"/>
  <pageMargins left="0.59055118110236227" right="0.59055118110236227" top="0.78740157480314965" bottom="0.78740157480314965" header="0.39370078740157483" footer="0.39370078740157483"/>
  <pageSetup paperSize="9" scale="94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AH119"/>
  <sheetViews>
    <sheetView workbookViewId="0">
      <selection activeCell="A2" sqref="A2:AG2"/>
    </sheetView>
  </sheetViews>
  <sheetFormatPr defaultRowHeight="13.5" x14ac:dyDescent="0.15"/>
  <cols>
    <col min="1" max="1" width="1.125" style="253" customWidth="1"/>
    <col min="2" max="2" width="2" style="253" customWidth="1"/>
    <col min="3" max="3" width="11.25" style="253" customWidth="1"/>
    <col min="4" max="4" width="2.5" style="253" customWidth="1"/>
    <col min="5" max="5" width="3.125" style="253" customWidth="1"/>
    <col min="6" max="7" width="3.25" style="253" customWidth="1"/>
    <col min="8" max="8" width="2.375" style="253" customWidth="1"/>
    <col min="9" max="9" width="0.875" style="253" customWidth="1"/>
    <col min="10" max="10" width="3.25" style="253" customWidth="1"/>
    <col min="11" max="11" width="3.625" style="253" customWidth="1"/>
    <col min="12" max="12" width="6" style="253" customWidth="1"/>
    <col min="13" max="13" width="6.75" style="253" customWidth="1"/>
    <col min="14" max="14" width="3.5" style="253" customWidth="1"/>
    <col min="15" max="15" width="2.5" style="253" customWidth="1"/>
    <col min="16" max="17" width="3.75" style="253" customWidth="1"/>
    <col min="18" max="18" width="0.875" style="253" customWidth="1"/>
    <col min="19" max="19" width="1" style="253" customWidth="1"/>
    <col min="20" max="20" width="1.5" style="253" customWidth="1"/>
    <col min="21" max="21" width="3.375" style="253" customWidth="1"/>
    <col min="22" max="22" width="2.25" style="253" customWidth="1"/>
    <col min="23" max="23" width="3.75" style="253" customWidth="1"/>
    <col min="24" max="24" width="2.5" style="253" customWidth="1"/>
    <col min="25" max="25" width="0.875" style="253" customWidth="1"/>
    <col min="26" max="26" width="3.125" style="253" customWidth="1"/>
    <col min="27" max="27" width="3" style="253" customWidth="1"/>
    <col min="28" max="28" width="1.5" style="253" customWidth="1"/>
    <col min="29" max="29" width="1.875" style="253" customWidth="1"/>
    <col min="30" max="32" width="3.375" style="253" customWidth="1"/>
    <col min="33" max="33" width="2.75" style="253" customWidth="1"/>
    <col min="34" max="34" width="0.625" style="253" customWidth="1"/>
    <col min="35" max="256" width="9" style="253"/>
    <col min="257" max="257" width="1.125" style="253" customWidth="1"/>
    <col min="258" max="258" width="2" style="253" customWidth="1"/>
    <col min="259" max="259" width="11.25" style="253" customWidth="1"/>
    <col min="260" max="260" width="2.5" style="253" customWidth="1"/>
    <col min="261" max="261" width="3.125" style="253" customWidth="1"/>
    <col min="262" max="263" width="3.25" style="253" customWidth="1"/>
    <col min="264" max="264" width="2.375" style="253" customWidth="1"/>
    <col min="265" max="265" width="0.875" style="253" customWidth="1"/>
    <col min="266" max="266" width="3.25" style="253" customWidth="1"/>
    <col min="267" max="267" width="3.625" style="253" customWidth="1"/>
    <col min="268" max="268" width="6" style="253" customWidth="1"/>
    <col min="269" max="269" width="6.75" style="253" customWidth="1"/>
    <col min="270" max="270" width="3.5" style="253" customWidth="1"/>
    <col min="271" max="271" width="2.5" style="253" customWidth="1"/>
    <col min="272" max="273" width="3.75" style="253" customWidth="1"/>
    <col min="274" max="274" width="0.875" style="253" customWidth="1"/>
    <col min="275" max="275" width="1" style="253" customWidth="1"/>
    <col min="276" max="276" width="1.5" style="253" customWidth="1"/>
    <col min="277" max="277" width="3.375" style="253" customWidth="1"/>
    <col min="278" max="278" width="2.25" style="253" customWidth="1"/>
    <col min="279" max="279" width="3.75" style="253" customWidth="1"/>
    <col min="280" max="280" width="2.5" style="253" customWidth="1"/>
    <col min="281" max="281" width="0.875" style="253" customWidth="1"/>
    <col min="282" max="282" width="3.125" style="253" customWidth="1"/>
    <col min="283" max="283" width="3" style="253" customWidth="1"/>
    <col min="284" max="284" width="1.5" style="253" customWidth="1"/>
    <col min="285" max="285" width="1.875" style="253" customWidth="1"/>
    <col min="286" max="288" width="3.375" style="253" customWidth="1"/>
    <col min="289" max="289" width="2.75" style="253" customWidth="1"/>
    <col min="290" max="290" width="0.625" style="253" customWidth="1"/>
    <col min="291" max="512" width="9" style="253"/>
    <col min="513" max="513" width="1.125" style="253" customWidth="1"/>
    <col min="514" max="514" width="2" style="253" customWidth="1"/>
    <col min="515" max="515" width="11.25" style="253" customWidth="1"/>
    <col min="516" max="516" width="2.5" style="253" customWidth="1"/>
    <col min="517" max="517" width="3.125" style="253" customWidth="1"/>
    <col min="518" max="519" width="3.25" style="253" customWidth="1"/>
    <col min="520" max="520" width="2.375" style="253" customWidth="1"/>
    <col min="521" max="521" width="0.875" style="253" customWidth="1"/>
    <col min="522" max="522" width="3.25" style="253" customWidth="1"/>
    <col min="523" max="523" width="3.625" style="253" customWidth="1"/>
    <col min="524" max="524" width="6" style="253" customWidth="1"/>
    <col min="525" max="525" width="6.75" style="253" customWidth="1"/>
    <col min="526" max="526" width="3.5" style="253" customWidth="1"/>
    <col min="527" max="527" width="2.5" style="253" customWidth="1"/>
    <col min="528" max="529" width="3.75" style="253" customWidth="1"/>
    <col min="530" max="530" width="0.875" style="253" customWidth="1"/>
    <col min="531" max="531" width="1" style="253" customWidth="1"/>
    <col min="532" max="532" width="1.5" style="253" customWidth="1"/>
    <col min="533" max="533" width="3.375" style="253" customWidth="1"/>
    <col min="534" max="534" width="2.25" style="253" customWidth="1"/>
    <col min="535" max="535" width="3.75" style="253" customWidth="1"/>
    <col min="536" max="536" width="2.5" style="253" customWidth="1"/>
    <col min="537" max="537" width="0.875" style="253" customWidth="1"/>
    <col min="538" max="538" width="3.125" style="253" customWidth="1"/>
    <col min="539" max="539" width="3" style="253" customWidth="1"/>
    <col min="540" max="540" width="1.5" style="253" customWidth="1"/>
    <col min="541" max="541" width="1.875" style="253" customWidth="1"/>
    <col min="542" max="544" width="3.375" style="253" customWidth="1"/>
    <col min="545" max="545" width="2.75" style="253" customWidth="1"/>
    <col min="546" max="546" width="0.625" style="253" customWidth="1"/>
    <col min="547" max="768" width="9" style="253"/>
    <col min="769" max="769" width="1.125" style="253" customWidth="1"/>
    <col min="770" max="770" width="2" style="253" customWidth="1"/>
    <col min="771" max="771" width="11.25" style="253" customWidth="1"/>
    <col min="772" max="772" width="2.5" style="253" customWidth="1"/>
    <col min="773" max="773" width="3.125" style="253" customWidth="1"/>
    <col min="774" max="775" width="3.25" style="253" customWidth="1"/>
    <col min="776" max="776" width="2.375" style="253" customWidth="1"/>
    <col min="777" max="777" width="0.875" style="253" customWidth="1"/>
    <col min="778" max="778" width="3.25" style="253" customWidth="1"/>
    <col min="779" max="779" width="3.625" style="253" customWidth="1"/>
    <col min="780" max="780" width="6" style="253" customWidth="1"/>
    <col min="781" max="781" width="6.75" style="253" customWidth="1"/>
    <col min="782" max="782" width="3.5" style="253" customWidth="1"/>
    <col min="783" max="783" width="2.5" style="253" customWidth="1"/>
    <col min="784" max="785" width="3.75" style="253" customWidth="1"/>
    <col min="786" max="786" width="0.875" style="253" customWidth="1"/>
    <col min="787" max="787" width="1" style="253" customWidth="1"/>
    <col min="788" max="788" width="1.5" style="253" customWidth="1"/>
    <col min="789" max="789" width="3.375" style="253" customWidth="1"/>
    <col min="790" max="790" width="2.25" style="253" customWidth="1"/>
    <col min="791" max="791" width="3.75" style="253" customWidth="1"/>
    <col min="792" max="792" width="2.5" style="253" customWidth="1"/>
    <col min="793" max="793" width="0.875" style="253" customWidth="1"/>
    <col min="794" max="794" width="3.125" style="253" customWidth="1"/>
    <col min="795" max="795" width="3" style="253" customWidth="1"/>
    <col min="796" max="796" width="1.5" style="253" customWidth="1"/>
    <col min="797" max="797" width="1.875" style="253" customWidth="1"/>
    <col min="798" max="800" width="3.375" style="253" customWidth="1"/>
    <col min="801" max="801" width="2.75" style="253" customWidth="1"/>
    <col min="802" max="802" width="0.625" style="253" customWidth="1"/>
    <col min="803" max="1024" width="9" style="253"/>
    <col min="1025" max="1025" width="1.125" style="253" customWidth="1"/>
    <col min="1026" max="1026" width="2" style="253" customWidth="1"/>
    <col min="1027" max="1027" width="11.25" style="253" customWidth="1"/>
    <col min="1028" max="1028" width="2.5" style="253" customWidth="1"/>
    <col min="1029" max="1029" width="3.125" style="253" customWidth="1"/>
    <col min="1030" max="1031" width="3.25" style="253" customWidth="1"/>
    <col min="1032" max="1032" width="2.375" style="253" customWidth="1"/>
    <col min="1033" max="1033" width="0.875" style="253" customWidth="1"/>
    <col min="1034" max="1034" width="3.25" style="253" customWidth="1"/>
    <col min="1035" max="1035" width="3.625" style="253" customWidth="1"/>
    <col min="1036" max="1036" width="6" style="253" customWidth="1"/>
    <col min="1037" max="1037" width="6.75" style="253" customWidth="1"/>
    <col min="1038" max="1038" width="3.5" style="253" customWidth="1"/>
    <col min="1039" max="1039" width="2.5" style="253" customWidth="1"/>
    <col min="1040" max="1041" width="3.75" style="253" customWidth="1"/>
    <col min="1042" max="1042" width="0.875" style="253" customWidth="1"/>
    <col min="1043" max="1043" width="1" style="253" customWidth="1"/>
    <col min="1044" max="1044" width="1.5" style="253" customWidth="1"/>
    <col min="1045" max="1045" width="3.375" style="253" customWidth="1"/>
    <col min="1046" max="1046" width="2.25" style="253" customWidth="1"/>
    <col min="1047" max="1047" width="3.75" style="253" customWidth="1"/>
    <col min="1048" max="1048" width="2.5" style="253" customWidth="1"/>
    <col min="1049" max="1049" width="0.875" style="253" customWidth="1"/>
    <col min="1050" max="1050" width="3.125" style="253" customWidth="1"/>
    <col min="1051" max="1051" width="3" style="253" customWidth="1"/>
    <col min="1052" max="1052" width="1.5" style="253" customWidth="1"/>
    <col min="1053" max="1053" width="1.875" style="253" customWidth="1"/>
    <col min="1054" max="1056" width="3.375" style="253" customWidth="1"/>
    <col min="1057" max="1057" width="2.75" style="253" customWidth="1"/>
    <col min="1058" max="1058" width="0.625" style="253" customWidth="1"/>
    <col min="1059" max="1280" width="9" style="253"/>
    <col min="1281" max="1281" width="1.125" style="253" customWidth="1"/>
    <col min="1282" max="1282" width="2" style="253" customWidth="1"/>
    <col min="1283" max="1283" width="11.25" style="253" customWidth="1"/>
    <col min="1284" max="1284" width="2.5" style="253" customWidth="1"/>
    <col min="1285" max="1285" width="3.125" style="253" customWidth="1"/>
    <col min="1286" max="1287" width="3.25" style="253" customWidth="1"/>
    <col min="1288" max="1288" width="2.375" style="253" customWidth="1"/>
    <col min="1289" max="1289" width="0.875" style="253" customWidth="1"/>
    <col min="1290" max="1290" width="3.25" style="253" customWidth="1"/>
    <col min="1291" max="1291" width="3.625" style="253" customWidth="1"/>
    <col min="1292" max="1292" width="6" style="253" customWidth="1"/>
    <col min="1293" max="1293" width="6.75" style="253" customWidth="1"/>
    <col min="1294" max="1294" width="3.5" style="253" customWidth="1"/>
    <col min="1295" max="1295" width="2.5" style="253" customWidth="1"/>
    <col min="1296" max="1297" width="3.75" style="253" customWidth="1"/>
    <col min="1298" max="1298" width="0.875" style="253" customWidth="1"/>
    <col min="1299" max="1299" width="1" style="253" customWidth="1"/>
    <col min="1300" max="1300" width="1.5" style="253" customWidth="1"/>
    <col min="1301" max="1301" width="3.375" style="253" customWidth="1"/>
    <col min="1302" max="1302" width="2.25" style="253" customWidth="1"/>
    <col min="1303" max="1303" width="3.75" style="253" customWidth="1"/>
    <col min="1304" max="1304" width="2.5" style="253" customWidth="1"/>
    <col min="1305" max="1305" width="0.875" style="253" customWidth="1"/>
    <col min="1306" max="1306" width="3.125" style="253" customWidth="1"/>
    <col min="1307" max="1307" width="3" style="253" customWidth="1"/>
    <col min="1308" max="1308" width="1.5" style="253" customWidth="1"/>
    <col min="1309" max="1309" width="1.875" style="253" customWidth="1"/>
    <col min="1310" max="1312" width="3.375" style="253" customWidth="1"/>
    <col min="1313" max="1313" width="2.75" style="253" customWidth="1"/>
    <col min="1314" max="1314" width="0.625" style="253" customWidth="1"/>
    <col min="1315" max="1536" width="9" style="253"/>
    <col min="1537" max="1537" width="1.125" style="253" customWidth="1"/>
    <col min="1538" max="1538" width="2" style="253" customWidth="1"/>
    <col min="1539" max="1539" width="11.25" style="253" customWidth="1"/>
    <col min="1540" max="1540" width="2.5" style="253" customWidth="1"/>
    <col min="1541" max="1541" width="3.125" style="253" customWidth="1"/>
    <col min="1542" max="1543" width="3.25" style="253" customWidth="1"/>
    <col min="1544" max="1544" width="2.375" style="253" customWidth="1"/>
    <col min="1545" max="1545" width="0.875" style="253" customWidth="1"/>
    <col min="1546" max="1546" width="3.25" style="253" customWidth="1"/>
    <col min="1547" max="1547" width="3.625" style="253" customWidth="1"/>
    <col min="1548" max="1548" width="6" style="253" customWidth="1"/>
    <col min="1549" max="1549" width="6.75" style="253" customWidth="1"/>
    <col min="1550" max="1550" width="3.5" style="253" customWidth="1"/>
    <col min="1551" max="1551" width="2.5" style="253" customWidth="1"/>
    <col min="1552" max="1553" width="3.75" style="253" customWidth="1"/>
    <col min="1554" max="1554" width="0.875" style="253" customWidth="1"/>
    <col min="1555" max="1555" width="1" style="253" customWidth="1"/>
    <col min="1556" max="1556" width="1.5" style="253" customWidth="1"/>
    <col min="1557" max="1557" width="3.375" style="253" customWidth="1"/>
    <col min="1558" max="1558" width="2.25" style="253" customWidth="1"/>
    <col min="1559" max="1559" width="3.75" style="253" customWidth="1"/>
    <col min="1560" max="1560" width="2.5" style="253" customWidth="1"/>
    <col min="1561" max="1561" width="0.875" style="253" customWidth="1"/>
    <col min="1562" max="1562" width="3.125" style="253" customWidth="1"/>
    <col min="1563" max="1563" width="3" style="253" customWidth="1"/>
    <col min="1564" max="1564" width="1.5" style="253" customWidth="1"/>
    <col min="1565" max="1565" width="1.875" style="253" customWidth="1"/>
    <col min="1566" max="1568" width="3.375" style="253" customWidth="1"/>
    <col min="1569" max="1569" width="2.75" style="253" customWidth="1"/>
    <col min="1570" max="1570" width="0.625" style="253" customWidth="1"/>
    <col min="1571" max="1792" width="9" style="253"/>
    <col min="1793" max="1793" width="1.125" style="253" customWidth="1"/>
    <col min="1794" max="1794" width="2" style="253" customWidth="1"/>
    <col min="1795" max="1795" width="11.25" style="253" customWidth="1"/>
    <col min="1796" max="1796" width="2.5" style="253" customWidth="1"/>
    <col min="1797" max="1797" width="3.125" style="253" customWidth="1"/>
    <col min="1798" max="1799" width="3.25" style="253" customWidth="1"/>
    <col min="1800" max="1800" width="2.375" style="253" customWidth="1"/>
    <col min="1801" max="1801" width="0.875" style="253" customWidth="1"/>
    <col min="1802" max="1802" width="3.25" style="253" customWidth="1"/>
    <col min="1803" max="1803" width="3.625" style="253" customWidth="1"/>
    <col min="1804" max="1804" width="6" style="253" customWidth="1"/>
    <col min="1805" max="1805" width="6.75" style="253" customWidth="1"/>
    <col min="1806" max="1806" width="3.5" style="253" customWidth="1"/>
    <col min="1807" max="1807" width="2.5" style="253" customWidth="1"/>
    <col min="1808" max="1809" width="3.75" style="253" customWidth="1"/>
    <col min="1810" max="1810" width="0.875" style="253" customWidth="1"/>
    <col min="1811" max="1811" width="1" style="253" customWidth="1"/>
    <col min="1812" max="1812" width="1.5" style="253" customWidth="1"/>
    <col min="1813" max="1813" width="3.375" style="253" customWidth="1"/>
    <col min="1814" max="1814" width="2.25" style="253" customWidth="1"/>
    <col min="1815" max="1815" width="3.75" style="253" customWidth="1"/>
    <col min="1816" max="1816" width="2.5" style="253" customWidth="1"/>
    <col min="1817" max="1817" width="0.875" style="253" customWidth="1"/>
    <col min="1818" max="1818" width="3.125" style="253" customWidth="1"/>
    <col min="1819" max="1819" width="3" style="253" customWidth="1"/>
    <col min="1820" max="1820" width="1.5" style="253" customWidth="1"/>
    <col min="1821" max="1821" width="1.875" style="253" customWidth="1"/>
    <col min="1822" max="1824" width="3.375" style="253" customWidth="1"/>
    <col min="1825" max="1825" width="2.75" style="253" customWidth="1"/>
    <col min="1826" max="1826" width="0.625" style="253" customWidth="1"/>
    <col min="1827" max="2048" width="9" style="253"/>
    <col min="2049" max="2049" width="1.125" style="253" customWidth="1"/>
    <col min="2050" max="2050" width="2" style="253" customWidth="1"/>
    <col min="2051" max="2051" width="11.25" style="253" customWidth="1"/>
    <col min="2052" max="2052" width="2.5" style="253" customWidth="1"/>
    <col min="2053" max="2053" width="3.125" style="253" customWidth="1"/>
    <col min="2054" max="2055" width="3.25" style="253" customWidth="1"/>
    <col min="2056" max="2056" width="2.375" style="253" customWidth="1"/>
    <col min="2057" max="2057" width="0.875" style="253" customWidth="1"/>
    <col min="2058" max="2058" width="3.25" style="253" customWidth="1"/>
    <col min="2059" max="2059" width="3.625" style="253" customWidth="1"/>
    <col min="2060" max="2060" width="6" style="253" customWidth="1"/>
    <col min="2061" max="2061" width="6.75" style="253" customWidth="1"/>
    <col min="2062" max="2062" width="3.5" style="253" customWidth="1"/>
    <col min="2063" max="2063" width="2.5" style="253" customWidth="1"/>
    <col min="2064" max="2065" width="3.75" style="253" customWidth="1"/>
    <col min="2066" max="2066" width="0.875" style="253" customWidth="1"/>
    <col min="2067" max="2067" width="1" style="253" customWidth="1"/>
    <col min="2068" max="2068" width="1.5" style="253" customWidth="1"/>
    <col min="2069" max="2069" width="3.375" style="253" customWidth="1"/>
    <col min="2070" max="2070" width="2.25" style="253" customWidth="1"/>
    <col min="2071" max="2071" width="3.75" style="253" customWidth="1"/>
    <col min="2072" max="2072" width="2.5" style="253" customWidth="1"/>
    <col min="2073" max="2073" width="0.875" style="253" customWidth="1"/>
    <col min="2074" max="2074" width="3.125" style="253" customWidth="1"/>
    <col min="2075" max="2075" width="3" style="253" customWidth="1"/>
    <col min="2076" max="2076" width="1.5" style="253" customWidth="1"/>
    <col min="2077" max="2077" width="1.875" style="253" customWidth="1"/>
    <col min="2078" max="2080" width="3.375" style="253" customWidth="1"/>
    <col min="2081" max="2081" width="2.75" style="253" customWidth="1"/>
    <col min="2082" max="2082" width="0.625" style="253" customWidth="1"/>
    <col min="2083" max="2304" width="9" style="253"/>
    <col min="2305" max="2305" width="1.125" style="253" customWidth="1"/>
    <col min="2306" max="2306" width="2" style="253" customWidth="1"/>
    <col min="2307" max="2307" width="11.25" style="253" customWidth="1"/>
    <col min="2308" max="2308" width="2.5" style="253" customWidth="1"/>
    <col min="2309" max="2309" width="3.125" style="253" customWidth="1"/>
    <col min="2310" max="2311" width="3.25" style="253" customWidth="1"/>
    <col min="2312" max="2312" width="2.375" style="253" customWidth="1"/>
    <col min="2313" max="2313" width="0.875" style="253" customWidth="1"/>
    <col min="2314" max="2314" width="3.25" style="253" customWidth="1"/>
    <col min="2315" max="2315" width="3.625" style="253" customWidth="1"/>
    <col min="2316" max="2316" width="6" style="253" customWidth="1"/>
    <col min="2317" max="2317" width="6.75" style="253" customWidth="1"/>
    <col min="2318" max="2318" width="3.5" style="253" customWidth="1"/>
    <col min="2319" max="2319" width="2.5" style="253" customWidth="1"/>
    <col min="2320" max="2321" width="3.75" style="253" customWidth="1"/>
    <col min="2322" max="2322" width="0.875" style="253" customWidth="1"/>
    <col min="2323" max="2323" width="1" style="253" customWidth="1"/>
    <col min="2324" max="2324" width="1.5" style="253" customWidth="1"/>
    <col min="2325" max="2325" width="3.375" style="253" customWidth="1"/>
    <col min="2326" max="2326" width="2.25" style="253" customWidth="1"/>
    <col min="2327" max="2327" width="3.75" style="253" customWidth="1"/>
    <col min="2328" max="2328" width="2.5" style="253" customWidth="1"/>
    <col min="2329" max="2329" width="0.875" style="253" customWidth="1"/>
    <col min="2330" max="2330" width="3.125" style="253" customWidth="1"/>
    <col min="2331" max="2331" width="3" style="253" customWidth="1"/>
    <col min="2332" max="2332" width="1.5" style="253" customWidth="1"/>
    <col min="2333" max="2333" width="1.875" style="253" customWidth="1"/>
    <col min="2334" max="2336" width="3.375" style="253" customWidth="1"/>
    <col min="2337" max="2337" width="2.75" style="253" customWidth="1"/>
    <col min="2338" max="2338" width="0.625" style="253" customWidth="1"/>
    <col min="2339" max="2560" width="9" style="253"/>
    <col min="2561" max="2561" width="1.125" style="253" customWidth="1"/>
    <col min="2562" max="2562" width="2" style="253" customWidth="1"/>
    <col min="2563" max="2563" width="11.25" style="253" customWidth="1"/>
    <col min="2564" max="2564" width="2.5" style="253" customWidth="1"/>
    <col min="2565" max="2565" width="3.125" style="253" customWidth="1"/>
    <col min="2566" max="2567" width="3.25" style="253" customWidth="1"/>
    <col min="2568" max="2568" width="2.375" style="253" customWidth="1"/>
    <col min="2569" max="2569" width="0.875" style="253" customWidth="1"/>
    <col min="2570" max="2570" width="3.25" style="253" customWidth="1"/>
    <col min="2571" max="2571" width="3.625" style="253" customWidth="1"/>
    <col min="2572" max="2572" width="6" style="253" customWidth="1"/>
    <col min="2573" max="2573" width="6.75" style="253" customWidth="1"/>
    <col min="2574" max="2574" width="3.5" style="253" customWidth="1"/>
    <col min="2575" max="2575" width="2.5" style="253" customWidth="1"/>
    <col min="2576" max="2577" width="3.75" style="253" customWidth="1"/>
    <col min="2578" max="2578" width="0.875" style="253" customWidth="1"/>
    <col min="2579" max="2579" width="1" style="253" customWidth="1"/>
    <col min="2580" max="2580" width="1.5" style="253" customWidth="1"/>
    <col min="2581" max="2581" width="3.375" style="253" customWidth="1"/>
    <col min="2582" max="2582" width="2.25" style="253" customWidth="1"/>
    <col min="2583" max="2583" width="3.75" style="253" customWidth="1"/>
    <col min="2584" max="2584" width="2.5" style="253" customWidth="1"/>
    <col min="2585" max="2585" width="0.875" style="253" customWidth="1"/>
    <col min="2586" max="2586" width="3.125" style="253" customWidth="1"/>
    <col min="2587" max="2587" width="3" style="253" customWidth="1"/>
    <col min="2588" max="2588" width="1.5" style="253" customWidth="1"/>
    <col min="2589" max="2589" width="1.875" style="253" customWidth="1"/>
    <col min="2590" max="2592" width="3.375" style="253" customWidth="1"/>
    <col min="2593" max="2593" width="2.75" style="253" customWidth="1"/>
    <col min="2594" max="2594" width="0.625" style="253" customWidth="1"/>
    <col min="2595" max="2816" width="9" style="253"/>
    <col min="2817" max="2817" width="1.125" style="253" customWidth="1"/>
    <col min="2818" max="2818" width="2" style="253" customWidth="1"/>
    <col min="2819" max="2819" width="11.25" style="253" customWidth="1"/>
    <col min="2820" max="2820" width="2.5" style="253" customWidth="1"/>
    <col min="2821" max="2821" width="3.125" style="253" customWidth="1"/>
    <col min="2822" max="2823" width="3.25" style="253" customWidth="1"/>
    <col min="2824" max="2824" width="2.375" style="253" customWidth="1"/>
    <col min="2825" max="2825" width="0.875" style="253" customWidth="1"/>
    <col min="2826" max="2826" width="3.25" style="253" customWidth="1"/>
    <col min="2827" max="2827" width="3.625" style="253" customWidth="1"/>
    <col min="2828" max="2828" width="6" style="253" customWidth="1"/>
    <col min="2829" max="2829" width="6.75" style="253" customWidth="1"/>
    <col min="2830" max="2830" width="3.5" style="253" customWidth="1"/>
    <col min="2831" max="2831" width="2.5" style="253" customWidth="1"/>
    <col min="2832" max="2833" width="3.75" style="253" customWidth="1"/>
    <col min="2834" max="2834" width="0.875" style="253" customWidth="1"/>
    <col min="2835" max="2835" width="1" style="253" customWidth="1"/>
    <col min="2836" max="2836" width="1.5" style="253" customWidth="1"/>
    <col min="2837" max="2837" width="3.375" style="253" customWidth="1"/>
    <col min="2838" max="2838" width="2.25" style="253" customWidth="1"/>
    <col min="2839" max="2839" width="3.75" style="253" customWidth="1"/>
    <col min="2840" max="2840" width="2.5" style="253" customWidth="1"/>
    <col min="2841" max="2841" width="0.875" style="253" customWidth="1"/>
    <col min="2842" max="2842" width="3.125" style="253" customWidth="1"/>
    <col min="2843" max="2843" width="3" style="253" customWidth="1"/>
    <col min="2844" max="2844" width="1.5" style="253" customWidth="1"/>
    <col min="2845" max="2845" width="1.875" style="253" customWidth="1"/>
    <col min="2846" max="2848" width="3.375" style="253" customWidth="1"/>
    <col min="2849" max="2849" width="2.75" style="253" customWidth="1"/>
    <col min="2850" max="2850" width="0.625" style="253" customWidth="1"/>
    <col min="2851" max="3072" width="9" style="253"/>
    <col min="3073" max="3073" width="1.125" style="253" customWidth="1"/>
    <col min="3074" max="3074" width="2" style="253" customWidth="1"/>
    <col min="3075" max="3075" width="11.25" style="253" customWidth="1"/>
    <col min="3076" max="3076" width="2.5" style="253" customWidth="1"/>
    <col min="3077" max="3077" width="3.125" style="253" customWidth="1"/>
    <col min="3078" max="3079" width="3.25" style="253" customWidth="1"/>
    <col min="3080" max="3080" width="2.375" style="253" customWidth="1"/>
    <col min="3081" max="3081" width="0.875" style="253" customWidth="1"/>
    <col min="3082" max="3082" width="3.25" style="253" customWidth="1"/>
    <col min="3083" max="3083" width="3.625" style="253" customWidth="1"/>
    <col min="3084" max="3084" width="6" style="253" customWidth="1"/>
    <col min="3085" max="3085" width="6.75" style="253" customWidth="1"/>
    <col min="3086" max="3086" width="3.5" style="253" customWidth="1"/>
    <col min="3087" max="3087" width="2.5" style="253" customWidth="1"/>
    <col min="3088" max="3089" width="3.75" style="253" customWidth="1"/>
    <col min="3090" max="3090" width="0.875" style="253" customWidth="1"/>
    <col min="3091" max="3091" width="1" style="253" customWidth="1"/>
    <col min="3092" max="3092" width="1.5" style="253" customWidth="1"/>
    <col min="3093" max="3093" width="3.375" style="253" customWidth="1"/>
    <col min="3094" max="3094" width="2.25" style="253" customWidth="1"/>
    <col min="3095" max="3095" width="3.75" style="253" customWidth="1"/>
    <col min="3096" max="3096" width="2.5" style="253" customWidth="1"/>
    <col min="3097" max="3097" width="0.875" style="253" customWidth="1"/>
    <col min="3098" max="3098" width="3.125" style="253" customWidth="1"/>
    <col min="3099" max="3099" width="3" style="253" customWidth="1"/>
    <col min="3100" max="3100" width="1.5" style="253" customWidth="1"/>
    <col min="3101" max="3101" width="1.875" style="253" customWidth="1"/>
    <col min="3102" max="3104" width="3.375" style="253" customWidth="1"/>
    <col min="3105" max="3105" width="2.75" style="253" customWidth="1"/>
    <col min="3106" max="3106" width="0.625" style="253" customWidth="1"/>
    <col min="3107" max="3328" width="9" style="253"/>
    <col min="3329" max="3329" width="1.125" style="253" customWidth="1"/>
    <col min="3330" max="3330" width="2" style="253" customWidth="1"/>
    <col min="3331" max="3331" width="11.25" style="253" customWidth="1"/>
    <col min="3332" max="3332" width="2.5" style="253" customWidth="1"/>
    <col min="3333" max="3333" width="3.125" style="253" customWidth="1"/>
    <col min="3334" max="3335" width="3.25" style="253" customWidth="1"/>
    <col min="3336" max="3336" width="2.375" style="253" customWidth="1"/>
    <col min="3337" max="3337" width="0.875" style="253" customWidth="1"/>
    <col min="3338" max="3338" width="3.25" style="253" customWidth="1"/>
    <col min="3339" max="3339" width="3.625" style="253" customWidth="1"/>
    <col min="3340" max="3340" width="6" style="253" customWidth="1"/>
    <col min="3341" max="3341" width="6.75" style="253" customWidth="1"/>
    <col min="3342" max="3342" width="3.5" style="253" customWidth="1"/>
    <col min="3343" max="3343" width="2.5" style="253" customWidth="1"/>
    <col min="3344" max="3345" width="3.75" style="253" customWidth="1"/>
    <col min="3346" max="3346" width="0.875" style="253" customWidth="1"/>
    <col min="3347" max="3347" width="1" style="253" customWidth="1"/>
    <col min="3348" max="3348" width="1.5" style="253" customWidth="1"/>
    <col min="3349" max="3349" width="3.375" style="253" customWidth="1"/>
    <col min="3350" max="3350" width="2.25" style="253" customWidth="1"/>
    <col min="3351" max="3351" width="3.75" style="253" customWidth="1"/>
    <col min="3352" max="3352" width="2.5" style="253" customWidth="1"/>
    <col min="3353" max="3353" width="0.875" style="253" customWidth="1"/>
    <col min="3354" max="3354" width="3.125" style="253" customWidth="1"/>
    <col min="3355" max="3355" width="3" style="253" customWidth="1"/>
    <col min="3356" max="3356" width="1.5" style="253" customWidth="1"/>
    <col min="3357" max="3357" width="1.875" style="253" customWidth="1"/>
    <col min="3358" max="3360" width="3.375" style="253" customWidth="1"/>
    <col min="3361" max="3361" width="2.75" style="253" customWidth="1"/>
    <col min="3362" max="3362" width="0.625" style="253" customWidth="1"/>
    <col min="3363" max="3584" width="9" style="253"/>
    <col min="3585" max="3585" width="1.125" style="253" customWidth="1"/>
    <col min="3586" max="3586" width="2" style="253" customWidth="1"/>
    <col min="3587" max="3587" width="11.25" style="253" customWidth="1"/>
    <col min="3588" max="3588" width="2.5" style="253" customWidth="1"/>
    <col min="3589" max="3589" width="3.125" style="253" customWidth="1"/>
    <col min="3590" max="3591" width="3.25" style="253" customWidth="1"/>
    <col min="3592" max="3592" width="2.375" style="253" customWidth="1"/>
    <col min="3593" max="3593" width="0.875" style="253" customWidth="1"/>
    <col min="3594" max="3594" width="3.25" style="253" customWidth="1"/>
    <col min="3595" max="3595" width="3.625" style="253" customWidth="1"/>
    <col min="3596" max="3596" width="6" style="253" customWidth="1"/>
    <col min="3597" max="3597" width="6.75" style="253" customWidth="1"/>
    <col min="3598" max="3598" width="3.5" style="253" customWidth="1"/>
    <col min="3599" max="3599" width="2.5" style="253" customWidth="1"/>
    <col min="3600" max="3601" width="3.75" style="253" customWidth="1"/>
    <col min="3602" max="3602" width="0.875" style="253" customWidth="1"/>
    <col min="3603" max="3603" width="1" style="253" customWidth="1"/>
    <col min="3604" max="3604" width="1.5" style="253" customWidth="1"/>
    <col min="3605" max="3605" width="3.375" style="253" customWidth="1"/>
    <col min="3606" max="3606" width="2.25" style="253" customWidth="1"/>
    <col min="3607" max="3607" width="3.75" style="253" customWidth="1"/>
    <col min="3608" max="3608" width="2.5" style="253" customWidth="1"/>
    <col min="3609" max="3609" width="0.875" style="253" customWidth="1"/>
    <col min="3610" max="3610" width="3.125" style="253" customWidth="1"/>
    <col min="3611" max="3611" width="3" style="253" customWidth="1"/>
    <col min="3612" max="3612" width="1.5" style="253" customWidth="1"/>
    <col min="3613" max="3613" width="1.875" style="253" customWidth="1"/>
    <col min="3614" max="3616" width="3.375" style="253" customWidth="1"/>
    <col min="3617" max="3617" width="2.75" style="253" customWidth="1"/>
    <col min="3618" max="3618" width="0.625" style="253" customWidth="1"/>
    <col min="3619" max="3840" width="9" style="253"/>
    <col min="3841" max="3841" width="1.125" style="253" customWidth="1"/>
    <col min="3842" max="3842" width="2" style="253" customWidth="1"/>
    <col min="3843" max="3843" width="11.25" style="253" customWidth="1"/>
    <col min="3844" max="3844" width="2.5" style="253" customWidth="1"/>
    <col min="3845" max="3845" width="3.125" style="253" customWidth="1"/>
    <col min="3846" max="3847" width="3.25" style="253" customWidth="1"/>
    <col min="3848" max="3848" width="2.375" style="253" customWidth="1"/>
    <col min="3849" max="3849" width="0.875" style="253" customWidth="1"/>
    <col min="3850" max="3850" width="3.25" style="253" customWidth="1"/>
    <col min="3851" max="3851" width="3.625" style="253" customWidth="1"/>
    <col min="3852" max="3852" width="6" style="253" customWidth="1"/>
    <col min="3853" max="3853" width="6.75" style="253" customWidth="1"/>
    <col min="3854" max="3854" width="3.5" style="253" customWidth="1"/>
    <col min="3855" max="3855" width="2.5" style="253" customWidth="1"/>
    <col min="3856" max="3857" width="3.75" style="253" customWidth="1"/>
    <col min="3858" max="3858" width="0.875" style="253" customWidth="1"/>
    <col min="3859" max="3859" width="1" style="253" customWidth="1"/>
    <col min="3860" max="3860" width="1.5" style="253" customWidth="1"/>
    <col min="3861" max="3861" width="3.375" style="253" customWidth="1"/>
    <col min="3862" max="3862" width="2.25" style="253" customWidth="1"/>
    <col min="3863" max="3863" width="3.75" style="253" customWidth="1"/>
    <col min="3864" max="3864" width="2.5" style="253" customWidth="1"/>
    <col min="3865" max="3865" width="0.875" style="253" customWidth="1"/>
    <col min="3866" max="3866" width="3.125" style="253" customWidth="1"/>
    <col min="3867" max="3867" width="3" style="253" customWidth="1"/>
    <col min="3868" max="3868" width="1.5" style="253" customWidth="1"/>
    <col min="3869" max="3869" width="1.875" style="253" customWidth="1"/>
    <col min="3870" max="3872" width="3.375" style="253" customWidth="1"/>
    <col min="3873" max="3873" width="2.75" style="253" customWidth="1"/>
    <col min="3874" max="3874" width="0.625" style="253" customWidth="1"/>
    <col min="3875" max="4096" width="9" style="253"/>
    <col min="4097" max="4097" width="1.125" style="253" customWidth="1"/>
    <col min="4098" max="4098" width="2" style="253" customWidth="1"/>
    <col min="4099" max="4099" width="11.25" style="253" customWidth="1"/>
    <col min="4100" max="4100" width="2.5" style="253" customWidth="1"/>
    <col min="4101" max="4101" width="3.125" style="253" customWidth="1"/>
    <col min="4102" max="4103" width="3.25" style="253" customWidth="1"/>
    <col min="4104" max="4104" width="2.375" style="253" customWidth="1"/>
    <col min="4105" max="4105" width="0.875" style="253" customWidth="1"/>
    <col min="4106" max="4106" width="3.25" style="253" customWidth="1"/>
    <col min="4107" max="4107" width="3.625" style="253" customWidth="1"/>
    <col min="4108" max="4108" width="6" style="253" customWidth="1"/>
    <col min="4109" max="4109" width="6.75" style="253" customWidth="1"/>
    <col min="4110" max="4110" width="3.5" style="253" customWidth="1"/>
    <col min="4111" max="4111" width="2.5" style="253" customWidth="1"/>
    <col min="4112" max="4113" width="3.75" style="253" customWidth="1"/>
    <col min="4114" max="4114" width="0.875" style="253" customWidth="1"/>
    <col min="4115" max="4115" width="1" style="253" customWidth="1"/>
    <col min="4116" max="4116" width="1.5" style="253" customWidth="1"/>
    <col min="4117" max="4117" width="3.375" style="253" customWidth="1"/>
    <col min="4118" max="4118" width="2.25" style="253" customWidth="1"/>
    <col min="4119" max="4119" width="3.75" style="253" customWidth="1"/>
    <col min="4120" max="4120" width="2.5" style="253" customWidth="1"/>
    <col min="4121" max="4121" width="0.875" style="253" customWidth="1"/>
    <col min="4122" max="4122" width="3.125" style="253" customWidth="1"/>
    <col min="4123" max="4123" width="3" style="253" customWidth="1"/>
    <col min="4124" max="4124" width="1.5" style="253" customWidth="1"/>
    <col min="4125" max="4125" width="1.875" style="253" customWidth="1"/>
    <col min="4126" max="4128" width="3.375" style="253" customWidth="1"/>
    <col min="4129" max="4129" width="2.75" style="253" customWidth="1"/>
    <col min="4130" max="4130" width="0.625" style="253" customWidth="1"/>
    <col min="4131" max="4352" width="9" style="253"/>
    <col min="4353" max="4353" width="1.125" style="253" customWidth="1"/>
    <col min="4354" max="4354" width="2" style="253" customWidth="1"/>
    <col min="4355" max="4355" width="11.25" style="253" customWidth="1"/>
    <col min="4356" max="4356" width="2.5" style="253" customWidth="1"/>
    <col min="4357" max="4357" width="3.125" style="253" customWidth="1"/>
    <col min="4358" max="4359" width="3.25" style="253" customWidth="1"/>
    <col min="4360" max="4360" width="2.375" style="253" customWidth="1"/>
    <col min="4361" max="4361" width="0.875" style="253" customWidth="1"/>
    <col min="4362" max="4362" width="3.25" style="253" customWidth="1"/>
    <col min="4363" max="4363" width="3.625" style="253" customWidth="1"/>
    <col min="4364" max="4364" width="6" style="253" customWidth="1"/>
    <col min="4365" max="4365" width="6.75" style="253" customWidth="1"/>
    <col min="4366" max="4366" width="3.5" style="253" customWidth="1"/>
    <col min="4367" max="4367" width="2.5" style="253" customWidth="1"/>
    <col min="4368" max="4369" width="3.75" style="253" customWidth="1"/>
    <col min="4370" max="4370" width="0.875" style="253" customWidth="1"/>
    <col min="4371" max="4371" width="1" style="253" customWidth="1"/>
    <col min="4372" max="4372" width="1.5" style="253" customWidth="1"/>
    <col min="4373" max="4373" width="3.375" style="253" customWidth="1"/>
    <col min="4374" max="4374" width="2.25" style="253" customWidth="1"/>
    <col min="4375" max="4375" width="3.75" style="253" customWidth="1"/>
    <col min="4376" max="4376" width="2.5" style="253" customWidth="1"/>
    <col min="4377" max="4377" width="0.875" style="253" customWidth="1"/>
    <col min="4378" max="4378" width="3.125" style="253" customWidth="1"/>
    <col min="4379" max="4379" width="3" style="253" customWidth="1"/>
    <col min="4380" max="4380" width="1.5" style="253" customWidth="1"/>
    <col min="4381" max="4381" width="1.875" style="253" customWidth="1"/>
    <col min="4382" max="4384" width="3.375" style="253" customWidth="1"/>
    <col min="4385" max="4385" width="2.75" style="253" customWidth="1"/>
    <col min="4386" max="4386" width="0.625" style="253" customWidth="1"/>
    <col min="4387" max="4608" width="9" style="253"/>
    <col min="4609" max="4609" width="1.125" style="253" customWidth="1"/>
    <col min="4610" max="4610" width="2" style="253" customWidth="1"/>
    <col min="4611" max="4611" width="11.25" style="253" customWidth="1"/>
    <col min="4612" max="4612" width="2.5" style="253" customWidth="1"/>
    <col min="4613" max="4613" width="3.125" style="253" customWidth="1"/>
    <col min="4614" max="4615" width="3.25" style="253" customWidth="1"/>
    <col min="4616" max="4616" width="2.375" style="253" customWidth="1"/>
    <col min="4617" max="4617" width="0.875" style="253" customWidth="1"/>
    <col min="4618" max="4618" width="3.25" style="253" customWidth="1"/>
    <col min="4619" max="4619" width="3.625" style="253" customWidth="1"/>
    <col min="4620" max="4620" width="6" style="253" customWidth="1"/>
    <col min="4621" max="4621" width="6.75" style="253" customWidth="1"/>
    <col min="4622" max="4622" width="3.5" style="253" customWidth="1"/>
    <col min="4623" max="4623" width="2.5" style="253" customWidth="1"/>
    <col min="4624" max="4625" width="3.75" style="253" customWidth="1"/>
    <col min="4626" max="4626" width="0.875" style="253" customWidth="1"/>
    <col min="4627" max="4627" width="1" style="253" customWidth="1"/>
    <col min="4628" max="4628" width="1.5" style="253" customWidth="1"/>
    <col min="4629" max="4629" width="3.375" style="253" customWidth="1"/>
    <col min="4630" max="4630" width="2.25" style="253" customWidth="1"/>
    <col min="4631" max="4631" width="3.75" style="253" customWidth="1"/>
    <col min="4632" max="4632" width="2.5" style="253" customWidth="1"/>
    <col min="4633" max="4633" width="0.875" style="253" customWidth="1"/>
    <col min="4634" max="4634" width="3.125" style="253" customWidth="1"/>
    <col min="4635" max="4635" width="3" style="253" customWidth="1"/>
    <col min="4636" max="4636" width="1.5" style="253" customWidth="1"/>
    <col min="4637" max="4637" width="1.875" style="253" customWidth="1"/>
    <col min="4638" max="4640" width="3.375" style="253" customWidth="1"/>
    <col min="4641" max="4641" width="2.75" style="253" customWidth="1"/>
    <col min="4642" max="4642" width="0.625" style="253" customWidth="1"/>
    <col min="4643" max="4864" width="9" style="253"/>
    <col min="4865" max="4865" width="1.125" style="253" customWidth="1"/>
    <col min="4866" max="4866" width="2" style="253" customWidth="1"/>
    <col min="4867" max="4867" width="11.25" style="253" customWidth="1"/>
    <col min="4868" max="4868" width="2.5" style="253" customWidth="1"/>
    <col min="4869" max="4869" width="3.125" style="253" customWidth="1"/>
    <col min="4870" max="4871" width="3.25" style="253" customWidth="1"/>
    <col min="4872" max="4872" width="2.375" style="253" customWidth="1"/>
    <col min="4873" max="4873" width="0.875" style="253" customWidth="1"/>
    <col min="4874" max="4874" width="3.25" style="253" customWidth="1"/>
    <col min="4875" max="4875" width="3.625" style="253" customWidth="1"/>
    <col min="4876" max="4876" width="6" style="253" customWidth="1"/>
    <col min="4877" max="4877" width="6.75" style="253" customWidth="1"/>
    <col min="4878" max="4878" width="3.5" style="253" customWidth="1"/>
    <col min="4879" max="4879" width="2.5" style="253" customWidth="1"/>
    <col min="4880" max="4881" width="3.75" style="253" customWidth="1"/>
    <col min="4882" max="4882" width="0.875" style="253" customWidth="1"/>
    <col min="4883" max="4883" width="1" style="253" customWidth="1"/>
    <col min="4884" max="4884" width="1.5" style="253" customWidth="1"/>
    <col min="4885" max="4885" width="3.375" style="253" customWidth="1"/>
    <col min="4886" max="4886" width="2.25" style="253" customWidth="1"/>
    <col min="4887" max="4887" width="3.75" style="253" customWidth="1"/>
    <col min="4888" max="4888" width="2.5" style="253" customWidth="1"/>
    <col min="4889" max="4889" width="0.875" style="253" customWidth="1"/>
    <col min="4890" max="4890" width="3.125" style="253" customWidth="1"/>
    <col min="4891" max="4891" width="3" style="253" customWidth="1"/>
    <col min="4892" max="4892" width="1.5" style="253" customWidth="1"/>
    <col min="4893" max="4893" width="1.875" style="253" customWidth="1"/>
    <col min="4894" max="4896" width="3.375" style="253" customWidth="1"/>
    <col min="4897" max="4897" width="2.75" style="253" customWidth="1"/>
    <col min="4898" max="4898" width="0.625" style="253" customWidth="1"/>
    <col min="4899" max="5120" width="9" style="253"/>
    <col min="5121" max="5121" width="1.125" style="253" customWidth="1"/>
    <col min="5122" max="5122" width="2" style="253" customWidth="1"/>
    <col min="5123" max="5123" width="11.25" style="253" customWidth="1"/>
    <col min="5124" max="5124" width="2.5" style="253" customWidth="1"/>
    <col min="5125" max="5125" width="3.125" style="253" customWidth="1"/>
    <col min="5126" max="5127" width="3.25" style="253" customWidth="1"/>
    <col min="5128" max="5128" width="2.375" style="253" customWidth="1"/>
    <col min="5129" max="5129" width="0.875" style="253" customWidth="1"/>
    <col min="5130" max="5130" width="3.25" style="253" customWidth="1"/>
    <col min="5131" max="5131" width="3.625" style="253" customWidth="1"/>
    <col min="5132" max="5132" width="6" style="253" customWidth="1"/>
    <col min="5133" max="5133" width="6.75" style="253" customWidth="1"/>
    <col min="5134" max="5134" width="3.5" style="253" customWidth="1"/>
    <col min="5135" max="5135" width="2.5" style="253" customWidth="1"/>
    <col min="5136" max="5137" width="3.75" style="253" customWidth="1"/>
    <col min="5138" max="5138" width="0.875" style="253" customWidth="1"/>
    <col min="5139" max="5139" width="1" style="253" customWidth="1"/>
    <col min="5140" max="5140" width="1.5" style="253" customWidth="1"/>
    <col min="5141" max="5141" width="3.375" style="253" customWidth="1"/>
    <col min="5142" max="5142" width="2.25" style="253" customWidth="1"/>
    <col min="5143" max="5143" width="3.75" style="253" customWidth="1"/>
    <col min="5144" max="5144" width="2.5" style="253" customWidth="1"/>
    <col min="5145" max="5145" width="0.875" style="253" customWidth="1"/>
    <col min="5146" max="5146" width="3.125" style="253" customWidth="1"/>
    <col min="5147" max="5147" width="3" style="253" customWidth="1"/>
    <col min="5148" max="5148" width="1.5" style="253" customWidth="1"/>
    <col min="5149" max="5149" width="1.875" style="253" customWidth="1"/>
    <col min="5150" max="5152" width="3.375" style="253" customWidth="1"/>
    <col min="5153" max="5153" width="2.75" style="253" customWidth="1"/>
    <col min="5154" max="5154" width="0.625" style="253" customWidth="1"/>
    <col min="5155" max="5376" width="9" style="253"/>
    <col min="5377" max="5377" width="1.125" style="253" customWidth="1"/>
    <col min="5378" max="5378" width="2" style="253" customWidth="1"/>
    <col min="5379" max="5379" width="11.25" style="253" customWidth="1"/>
    <col min="5380" max="5380" width="2.5" style="253" customWidth="1"/>
    <col min="5381" max="5381" width="3.125" style="253" customWidth="1"/>
    <col min="5382" max="5383" width="3.25" style="253" customWidth="1"/>
    <col min="5384" max="5384" width="2.375" style="253" customWidth="1"/>
    <col min="5385" max="5385" width="0.875" style="253" customWidth="1"/>
    <col min="5386" max="5386" width="3.25" style="253" customWidth="1"/>
    <col min="5387" max="5387" width="3.625" style="253" customWidth="1"/>
    <col min="5388" max="5388" width="6" style="253" customWidth="1"/>
    <col min="5389" max="5389" width="6.75" style="253" customWidth="1"/>
    <col min="5390" max="5390" width="3.5" style="253" customWidth="1"/>
    <col min="5391" max="5391" width="2.5" style="253" customWidth="1"/>
    <col min="5392" max="5393" width="3.75" style="253" customWidth="1"/>
    <col min="5394" max="5394" width="0.875" style="253" customWidth="1"/>
    <col min="5395" max="5395" width="1" style="253" customWidth="1"/>
    <col min="5396" max="5396" width="1.5" style="253" customWidth="1"/>
    <col min="5397" max="5397" width="3.375" style="253" customWidth="1"/>
    <col min="5398" max="5398" width="2.25" style="253" customWidth="1"/>
    <col min="5399" max="5399" width="3.75" style="253" customWidth="1"/>
    <col min="5400" max="5400" width="2.5" style="253" customWidth="1"/>
    <col min="5401" max="5401" width="0.875" style="253" customWidth="1"/>
    <col min="5402" max="5402" width="3.125" style="253" customWidth="1"/>
    <col min="5403" max="5403" width="3" style="253" customWidth="1"/>
    <col min="5404" max="5404" width="1.5" style="253" customWidth="1"/>
    <col min="5405" max="5405" width="1.875" style="253" customWidth="1"/>
    <col min="5406" max="5408" width="3.375" style="253" customWidth="1"/>
    <col min="5409" max="5409" width="2.75" style="253" customWidth="1"/>
    <col min="5410" max="5410" width="0.625" style="253" customWidth="1"/>
    <col min="5411" max="5632" width="9" style="253"/>
    <col min="5633" max="5633" width="1.125" style="253" customWidth="1"/>
    <col min="5634" max="5634" width="2" style="253" customWidth="1"/>
    <col min="5635" max="5635" width="11.25" style="253" customWidth="1"/>
    <col min="5636" max="5636" width="2.5" style="253" customWidth="1"/>
    <col min="5637" max="5637" width="3.125" style="253" customWidth="1"/>
    <col min="5638" max="5639" width="3.25" style="253" customWidth="1"/>
    <col min="5640" max="5640" width="2.375" style="253" customWidth="1"/>
    <col min="5641" max="5641" width="0.875" style="253" customWidth="1"/>
    <col min="5642" max="5642" width="3.25" style="253" customWidth="1"/>
    <col min="5643" max="5643" width="3.625" style="253" customWidth="1"/>
    <col min="5644" max="5644" width="6" style="253" customWidth="1"/>
    <col min="5645" max="5645" width="6.75" style="253" customWidth="1"/>
    <col min="5646" max="5646" width="3.5" style="253" customWidth="1"/>
    <col min="5647" max="5647" width="2.5" style="253" customWidth="1"/>
    <col min="5648" max="5649" width="3.75" style="253" customWidth="1"/>
    <col min="5650" max="5650" width="0.875" style="253" customWidth="1"/>
    <col min="5651" max="5651" width="1" style="253" customWidth="1"/>
    <col min="5652" max="5652" width="1.5" style="253" customWidth="1"/>
    <col min="5653" max="5653" width="3.375" style="253" customWidth="1"/>
    <col min="5654" max="5654" width="2.25" style="253" customWidth="1"/>
    <col min="5655" max="5655" width="3.75" style="253" customWidth="1"/>
    <col min="5656" max="5656" width="2.5" style="253" customWidth="1"/>
    <col min="5657" max="5657" width="0.875" style="253" customWidth="1"/>
    <col min="5658" max="5658" width="3.125" style="253" customWidth="1"/>
    <col min="5659" max="5659" width="3" style="253" customWidth="1"/>
    <col min="5660" max="5660" width="1.5" style="253" customWidth="1"/>
    <col min="5661" max="5661" width="1.875" style="253" customWidth="1"/>
    <col min="5662" max="5664" width="3.375" style="253" customWidth="1"/>
    <col min="5665" max="5665" width="2.75" style="253" customWidth="1"/>
    <col min="5666" max="5666" width="0.625" style="253" customWidth="1"/>
    <col min="5667" max="5888" width="9" style="253"/>
    <col min="5889" max="5889" width="1.125" style="253" customWidth="1"/>
    <col min="5890" max="5890" width="2" style="253" customWidth="1"/>
    <col min="5891" max="5891" width="11.25" style="253" customWidth="1"/>
    <col min="5892" max="5892" width="2.5" style="253" customWidth="1"/>
    <col min="5893" max="5893" width="3.125" style="253" customWidth="1"/>
    <col min="5894" max="5895" width="3.25" style="253" customWidth="1"/>
    <col min="5896" max="5896" width="2.375" style="253" customWidth="1"/>
    <col min="5897" max="5897" width="0.875" style="253" customWidth="1"/>
    <col min="5898" max="5898" width="3.25" style="253" customWidth="1"/>
    <col min="5899" max="5899" width="3.625" style="253" customWidth="1"/>
    <col min="5900" max="5900" width="6" style="253" customWidth="1"/>
    <col min="5901" max="5901" width="6.75" style="253" customWidth="1"/>
    <col min="5902" max="5902" width="3.5" style="253" customWidth="1"/>
    <col min="5903" max="5903" width="2.5" style="253" customWidth="1"/>
    <col min="5904" max="5905" width="3.75" style="253" customWidth="1"/>
    <col min="5906" max="5906" width="0.875" style="253" customWidth="1"/>
    <col min="5907" max="5907" width="1" style="253" customWidth="1"/>
    <col min="5908" max="5908" width="1.5" style="253" customWidth="1"/>
    <col min="5909" max="5909" width="3.375" style="253" customWidth="1"/>
    <col min="5910" max="5910" width="2.25" style="253" customWidth="1"/>
    <col min="5911" max="5911" width="3.75" style="253" customWidth="1"/>
    <col min="5912" max="5912" width="2.5" style="253" customWidth="1"/>
    <col min="5913" max="5913" width="0.875" style="253" customWidth="1"/>
    <col min="5914" max="5914" width="3.125" style="253" customWidth="1"/>
    <col min="5915" max="5915" width="3" style="253" customWidth="1"/>
    <col min="5916" max="5916" width="1.5" style="253" customWidth="1"/>
    <col min="5917" max="5917" width="1.875" style="253" customWidth="1"/>
    <col min="5918" max="5920" width="3.375" style="253" customWidth="1"/>
    <col min="5921" max="5921" width="2.75" style="253" customWidth="1"/>
    <col min="5922" max="5922" width="0.625" style="253" customWidth="1"/>
    <col min="5923" max="6144" width="9" style="253"/>
    <col min="6145" max="6145" width="1.125" style="253" customWidth="1"/>
    <col min="6146" max="6146" width="2" style="253" customWidth="1"/>
    <col min="6147" max="6147" width="11.25" style="253" customWidth="1"/>
    <col min="6148" max="6148" width="2.5" style="253" customWidth="1"/>
    <col min="6149" max="6149" width="3.125" style="253" customWidth="1"/>
    <col min="6150" max="6151" width="3.25" style="253" customWidth="1"/>
    <col min="6152" max="6152" width="2.375" style="253" customWidth="1"/>
    <col min="6153" max="6153" width="0.875" style="253" customWidth="1"/>
    <col min="6154" max="6154" width="3.25" style="253" customWidth="1"/>
    <col min="6155" max="6155" width="3.625" style="253" customWidth="1"/>
    <col min="6156" max="6156" width="6" style="253" customWidth="1"/>
    <col min="6157" max="6157" width="6.75" style="253" customWidth="1"/>
    <col min="6158" max="6158" width="3.5" style="253" customWidth="1"/>
    <col min="6159" max="6159" width="2.5" style="253" customWidth="1"/>
    <col min="6160" max="6161" width="3.75" style="253" customWidth="1"/>
    <col min="6162" max="6162" width="0.875" style="253" customWidth="1"/>
    <col min="6163" max="6163" width="1" style="253" customWidth="1"/>
    <col min="6164" max="6164" width="1.5" style="253" customWidth="1"/>
    <col min="6165" max="6165" width="3.375" style="253" customWidth="1"/>
    <col min="6166" max="6166" width="2.25" style="253" customWidth="1"/>
    <col min="6167" max="6167" width="3.75" style="253" customWidth="1"/>
    <col min="6168" max="6168" width="2.5" style="253" customWidth="1"/>
    <col min="6169" max="6169" width="0.875" style="253" customWidth="1"/>
    <col min="6170" max="6170" width="3.125" style="253" customWidth="1"/>
    <col min="6171" max="6171" width="3" style="253" customWidth="1"/>
    <col min="6172" max="6172" width="1.5" style="253" customWidth="1"/>
    <col min="6173" max="6173" width="1.875" style="253" customWidth="1"/>
    <col min="6174" max="6176" width="3.375" style="253" customWidth="1"/>
    <col min="6177" max="6177" width="2.75" style="253" customWidth="1"/>
    <col min="6178" max="6178" width="0.625" style="253" customWidth="1"/>
    <col min="6179" max="6400" width="9" style="253"/>
    <col min="6401" max="6401" width="1.125" style="253" customWidth="1"/>
    <col min="6402" max="6402" width="2" style="253" customWidth="1"/>
    <col min="6403" max="6403" width="11.25" style="253" customWidth="1"/>
    <col min="6404" max="6404" width="2.5" style="253" customWidth="1"/>
    <col min="6405" max="6405" width="3.125" style="253" customWidth="1"/>
    <col min="6406" max="6407" width="3.25" style="253" customWidth="1"/>
    <col min="6408" max="6408" width="2.375" style="253" customWidth="1"/>
    <col min="6409" max="6409" width="0.875" style="253" customWidth="1"/>
    <col min="6410" max="6410" width="3.25" style="253" customWidth="1"/>
    <col min="6411" max="6411" width="3.625" style="253" customWidth="1"/>
    <col min="6412" max="6412" width="6" style="253" customWidth="1"/>
    <col min="6413" max="6413" width="6.75" style="253" customWidth="1"/>
    <col min="6414" max="6414" width="3.5" style="253" customWidth="1"/>
    <col min="6415" max="6415" width="2.5" style="253" customWidth="1"/>
    <col min="6416" max="6417" width="3.75" style="253" customWidth="1"/>
    <col min="6418" max="6418" width="0.875" style="253" customWidth="1"/>
    <col min="6419" max="6419" width="1" style="253" customWidth="1"/>
    <col min="6420" max="6420" width="1.5" style="253" customWidth="1"/>
    <col min="6421" max="6421" width="3.375" style="253" customWidth="1"/>
    <col min="6422" max="6422" width="2.25" style="253" customWidth="1"/>
    <col min="6423" max="6423" width="3.75" style="253" customWidth="1"/>
    <col min="6424" max="6424" width="2.5" style="253" customWidth="1"/>
    <col min="6425" max="6425" width="0.875" style="253" customWidth="1"/>
    <col min="6426" max="6426" width="3.125" style="253" customWidth="1"/>
    <col min="6427" max="6427" width="3" style="253" customWidth="1"/>
    <col min="6428" max="6428" width="1.5" style="253" customWidth="1"/>
    <col min="6429" max="6429" width="1.875" style="253" customWidth="1"/>
    <col min="6430" max="6432" width="3.375" style="253" customWidth="1"/>
    <col min="6433" max="6433" width="2.75" style="253" customWidth="1"/>
    <col min="6434" max="6434" width="0.625" style="253" customWidth="1"/>
    <col min="6435" max="6656" width="9" style="253"/>
    <col min="6657" max="6657" width="1.125" style="253" customWidth="1"/>
    <col min="6658" max="6658" width="2" style="253" customWidth="1"/>
    <col min="6659" max="6659" width="11.25" style="253" customWidth="1"/>
    <col min="6660" max="6660" width="2.5" style="253" customWidth="1"/>
    <col min="6661" max="6661" width="3.125" style="253" customWidth="1"/>
    <col min="6662" max="6663" width="3.25" style="253" customWidth="1"/>
    <col min="6664" max="6664" width="2.375" style="253" customWidth="1"/>
    <col min="6665" max="6665" width="0.875" style="253" customWidth="1"/>
    <col min="6666" max="6666" width="3.25" style="253" customWidth="1"/>
    <col min="6667" max="6667" width="3.625" style="253" customWidth="1"/>
    <col min="6668" max="6668" width="6" style="253" customWidth="1"/>
    <col min="6669" max="6669" width="6.75" style="253" customWidth="1"/>
    <col min="6670" max="6670" width="3.5" style="253" customWidth="1"/>
    <col min="6671" max="6671" width="2.5" style="253" customWidth="1"/>
    <col min="6672" max="6673" width="3.75" style="253" customWidth="1"/>
    <col min="6674" max="6674" width="0.875" style="253" customWidth="1"/>
    <col min="6675" max="6675" width="1" style="253" customWidth="1"/>
    <col min="6676" max="6676" width="1.5" style="253" customWidth="1"/>
    <col min="6677" max="6677" width="3.375" style="253" customWidth="1"/>
    <col min="6678" max="6678" width="2.25" style="253" customWidth="1"/>
    <col min="6679" max="6679" width="3.75" style="253" customWidth="1"/>
    <col min="6680" max="6680" width="2.5" style="253" customWidth="1"/>
    <col min="6681" max="6681" width="0.875" style="253" customWidth="1"/>
    <col min="6682" max="6682" width="3.125" style="253" customWidth="1"/>
    <col min="6683" max="6683" width="3" style="253" customWidth="1"/>
    <col min="6684" max="6684" width="1.5" style="253" customWidth="1"/>
    <col min="6685" max="6685" width="1.875" style="253" customWidth="1"/>
    <col min="6686" max="6688" width="3.375" style="253" customWidth="1"/>
    <col min="6689" max="6689" width="2.75" style="253" customWidth="1"/>
    <col min="6690" max="6690" width="0.625" style="253" customWidth="1"/>
    <col min="6691" max="6912" width="9" style="253"/>
    <col min="6913" max="6913" width="1.125" style="253" customWidth="1"/>
    <col min="6914" max="6914" width="2" style="253" customWidth="1"/>
    <col min="6915" max="6915" width="11.25" style="253" customWidth="1"/>
    <col min="6916" max="6916" width="2.5" style="253" customWidth="1"/>
    <col min="6917" max="6917" width="3.125" style="253" customWidth="1"/>
    <col min="6918" max="6919" width="3.25" style="253" customWidth="1"/>
    <col min="6920" max="6920" width="2.375" style="253" customWidth="1"/>
    <col min="6921" max="6921" width="0.875" style="253" customWidth="1"/>
    <col min="6922" max="6922" width="3.25" style="253" customWidth="1"/>
    <col min="6923" max="6923" width="3.625" style="253" customWidth="1"/>
    <col min="6924" max="6924" width="6" style="253" customWidth="1"/>
    <col min="6925" max="6925" width="6.75" style="253" customWidth="1"/>
    <col min="6926" max="6926" width="3.5" style="253" customWidth="1"/>
    <col min="6927" max="6927" width="2.5" style="253" customWidth="1"/>
    <col min="6928" max="6929" width="3.75" style="253" customWidth="1"/>
    <col min="6930" max="6930" width="0.875" style="253" customWidth="1"/>
    <col min="6931" max="6931" width="1" style="253" customWidth="1"/>
    <col min="6932" max="6932" width="1.5" style="253" customWidth="1"/>
    <col min="6933" max="6933" width="3.375" style="253" customWidth="1"/>
    <col min="6934" max="6934" width="2.25" style="253" customWidth="1"/>
    <col min="6935" max="6935" width="3.75" style="253" customWidth="1"/>
    <col min="6936" max="6936" width="2.5" style="253" customWidth="1"/>
    <col min="6937" max="6937" width="0.875" style="253" customWidth="1"/>
    <col min="6938" max="6938" width="3.125" style="253" customWidth="1"/>
    <col min="6939" max="6939" width="3" style="253" customWidth="1"/>
    <col min="6940" max="6940" width="1.5" style="253" customWidth="1"/>
    <col min="6941" max="6941" width="1.875" style="253" customWidth="1"/>
    <col min="6942" max="6944" width="3.375" style="253" customWidth="1"/>
    <col min="6945" max="6945" width="2.75" style="253" customWidth="1"/>
    <col min="6946" max="6946" width="0.625" style="253" customWidth="1"/>
    <col min="6947" max="7168" width="9" style="253"/>
    <col min="7169" max="7169" width="1.125" style="253" customWidth="1"/>
    <col min="7170" max="7170" width="2" style="253" customWidth="1"/>
    <col min="7171" max="7171" width="11.25" style="253" customWidth="1"/>
    <col min="7172" max="7172" width="2.5" style="253" customWidth="1"/>
    <col min="7173" max="7173" width="3.125" style="253" customWidth="1"/>
    <col min="7174" max="7175" width="3.25" style="253" customWidth="1"/>
    <col min="7176" max="7176" width="2.375" style="253" customWidth="1"/>
    <col min="7177" max="7177" width="0.875" style="253" customWidth="1"/>
    <col min="7178" max="7178" width="3.25" style="253" customWidth="1"/>
    <col min="7179" max="7179" width="3.625" style="253" customWidth="1"/>
    <col min="7180" max="7180" width="6" style="253" customWidth="1"/>
    <col min="7181" max="7181" width="6.75" style="253" customWidth="1"/>
    <col min="7182" max="7182" width="3.5" style="253" customWidth="1"/>
    <col min="7183" max="7183" width="2.5" style="253" customWidth="1"/>
    <col min="7184" max="7185" width="3.75" style="253" customWidth="1"/>
    <col min="7186" max="7186" width="0.875" style="253" customWidth="1"/>
    <col min="7187" max="7187" width="1" style="253" customWidth="1"/>
    <col min="7188" max="7188" width="1.5" style="253" customWidth="1"/>
    <col min="7189" max="7189" width="3.375" style="253" customWidth="1"/>
    <col min="7190" max="7190" width="2.25" style="253" customWidth="1"/>
    <col min="7191" max="7191" width="3.75" style="253" customWidth="1"/>
    <col min="7192" max="7192" width="2.5" style="253" customWidth="1"/>
    <col min="7193" max="7193" width="0.875" style="253" customWidth="1"/>
    <col min="7194" max="7194" width="3.125" style="253" customWidth="1"/>
    <col min="7195" max="7195" width="3" style="253" customWidth="1"/>
    <col min="7196" max="7196" width="1.5" style="253" customWidth="1"/>
    <col min="7197" max="7197" width="1.875" style="253" customWidth="1"/>
    <col min="7198" max="7200" width="3.375" style="253" customWidth="1"/>
    <col min="7201" max="7201" width="2.75" style="253" customWidth="1"/>
    <col min="7202" max="7202" width="0.625" style="253" customWidth="1"/>
    <col min="7203" max="7424" width="9" style="253"/>
    <col min="7425" max="7425" width="1.125" style="253" customWidth="1"/>
    <col min="7426" max="7426" width="2" style="253" customWidth="1"/>
    <col min="7427" max="7427" width="11.25" style="253" customWidth="1"/>
    <col min="7428" max="7428" width="2.5" style="253" customWidth="1"/>
    <col min="7429" max="7429" width="3.125" style="253" customWidth="1"/>
    <col min="7430" max="7431" width="3.25" style="253" customWidth="1"/>
    <col min="7432" max="7432" width="2.375" style="253" customWidth="1"/>
    <col min="7433" max="7433" width="0.875" style="253" customWidth="1"/>
    <col min="7434" max="7434" width="3.25" style="253" customWidth="1"/>
    <col min="7435" max="7435" width="3.625" style="253" customWidth="1"/>
    <col min="7436" max="7436" width="6" style="253" customWidth="1"/>
    <col min="7437" max="7437" width="6.75" style="253" customWidth="1"/>
    <col min="7438" max="7438" width="3.5" style="253" customWidth="1"/>
    <col min="7439" max="7439" width="2.5" style="253" customWidth="1"/>
    <col min="7440" max="7441" width="3.75" style="253" customWidth="1"/>
    <col min="7442" max="7442" width="0.875" style="253" customWidth="1"/>
    <col min="7443" max="7443" width="1" style="253" customWidth="1"/>
    <col min="7444" max="7444" width="1.5" style="253" customWidth="1"/>
    <col min="7445" max="7445" width="3.375" style="253" customWidth="1"/>
    <col min="7446" max="7446" width="2.25" style="253" customWidth="1"/>
    <col min="7447" max="7447" width="3.75" style="253" customWidth="1"/>
    <col min="7448" max="7448" width="2.5" style="253" customWidth="1"/>
    <col min="7449" max="7449" width="0.875" style="253" customWidth="1"/>
    <col min="7450" max="7450" width="3.125" style="253" customWidth="1"/>
    <col min="7451" max="7451" width="3" style="253" customWidth="1"/>
    <col min="7452" max="7452" width="1.5" style="253" customWidth="1"/>
    <col min="7453" max="7453" width="1.875" style="253" customWidth="1"/>
    <col min="7454" max="7456" width="3.375" style="253" customWidth="1"/>
    <col min="7457" max="7457" width="2.75" style="253" customWidth="1"/>
    <col min="7458" max="7458" width="0.625" style="253" customWidth="1"/>
    <col min="7459" max="7680" width="9" style="253"/>
    <col min="7681" max="7681" width="1.125" style="253" customWidth="1"/>
    <col min="7682" max="7682" width="2" style="253" customWidth="1"/>
    <col min="7683" max="7683" width="11.25" style="253" customWidth="1"/>
    <col min="7684" max="7684" width="2.5" style="253" customWidth="1"/>
    <col min="7685" max="7685" width="3.125" style="253" customWidth="1"/>
    <col min="7686" max="7687" width="3.25" style="253" customWidth="1"/>
    <col min="7688" max="7688" width="2.375" style="253" customWidth="1"/>
    <col min="7689" max="7689" width="0.875" style="253" customWidth="1"/>
    <col min="7690" max="7690" width="3.25" style="253" customWidth="1"/>
    <col min="7691" max="7691" width="3.625" style="253" customWidth="1"/>
    <col min="7692" max="7692" width="6" style="253" customWidth="1"/>
    <col min="7693" max="7693" width="6.75" style="253" customWidth="1"/>
    <col min="7694" max="7694" width="3.5" style="253" customWidth="1"/>
    <col min="7695" max="7695" width="2.5" style="253" customWidth="1"/>
    <col min="7696" max="7697" width="3.75" style="253" customWidth="1"/>
    <col min="7698" max="7698" width="0.875" style="253" customWidth="1"/>
    <col min="7699" max="7699" width="1" style="253" customWidth="1"/>
    <col min="7700" max="7700" width="1.5" style="253" customWidth="1"/>
    <col min="7701" max="7701" width="3.375" style="253" customWidth="1"/>
    <col min="7702" max="7702" width="2.25" style="253" customWidth="1"/>
    <col min="7703" max="7703" width="3.75" style="253" customWidth="1"/>
    <col min="7704" max="7704" width="2.5" style="253" customWidth="1"/>
    <col min="7705" max="7705" width="0.875" style="253" customWidth="1"/>
    <col min="7706" max="7706" width="3.125" style="253" customWidth="1"/>
    <col min="7707" max="7707" width="3" style="253" customWidth="1"/>
    <col min="7708" max="7708" width="1.5" style="253" customWidth="1"/>
    <col min="7709" max="7709" width="1.875" style="253" customWidth="1"/>
    <col min="7710" max="7712" width="3.375" style="253" customWidth="1"/>
    <col min="7713" max="7713" width="2.75" style="253" customWidth="1"/>
    <col min="7714" max="7714" width="0.625" style="253" customWidth="1"/>
    <col min="7715" max="7936" width="9" style="253"/>
    <col min="7937" max="7937" width="1.125" style="253" customWidth="1"/>
    <col min="7938" max="7938" width="2" style="253" customWidth="1"/>
    <col min="7939" max="7939" width="11.25" style="253" customWidth="1"/>
    <col min="7940" max="7940" width="2.5" style="253" customWidth="1"/>
    <col min="7941" max="7941" width="3.125" style="253" customWidth="1"/>
    <col min="7942" max="7943" width="3.25" style="253" customWidth="1"/>
    <col min="7944" max="7944" width="2.375" style="253" customWidth="1"/>
    <col min="7945" max="7945" width="0.875" style="253" customWidth="1"/>
    <col min="7946" max="7946" width="3.25" style="253" customWidth="1"/>
    <col min="7947" max="7947" width="3.625" style="253" customWidth="1"/>
    <col min="7948" max="7948" width="6" style="253" customWidth="1"/>
    <col min="7949" max="7949" width="6.75" style="253" customWidth="1"/>
    <col min="7950" max="7950" width="3.5" style="253" customWidth="1"/>
    <col min="7951" max="7951" width="2.5" style="253" customWidth="1"/>
    <col min="7952" max="7953" width="3.75" style="253" customWidth="1"/>
    <col min="7954" max="7954" width="0.875" style="253" customWidth="1"/>
    <col min="7955" max="7955" width="1" style="253" customWidth="1"/>
    <col min="7956" max="7956" width="1.5" style="253" customWidth="1"/>
    <col min="7957" max="7957" width="3.375" style="253" customWidth="1"/>
    <col min="7958" max="7958" width="2.25" style="253" customWidth="1"/>
    <col min="7959" max="7959" width="3.75" style="253" customWidth="1"/>
    <col min="7960" max="7960" width="2.5" style="253" customWidth="1"/>
    <col min="7961" max="7961" width="0.875" style="253" customWidth="1"/>
    <col min="7962" max="7962" width="3.125" style="253" customWidth="1"/>
    <col min="7963" max="7963" width="3" style="253" customWidth="1"/>
    <col min="7964" max="7964" width="1.5" style="253" customWidth="1"/>
    <col min="7965" max="7965" width="1.875" style="253" customWidth="1"/>
    <col min="7966" max="7968" width="3.375" style="253" customWidth="1"/>
    <col min="7969" max="7969" width="2.75" style="253" customWidth="1"/>
    <col min="7970" max="7970" width="0.625" style="253" customWidth="1"/>
    <col min="7971" max="8192" width="9" style="253"/>
    <col min="8193" max="8193" width="1.125" style="253" customWidth="1"/>
    <col min="8194" max="8194" width="2" style="253" customWidth="1"/>
    <col min="8195" max="8195" width="11.25" style="253" customWidth="1"/>
    <col min="8196" max="8196" width="2.5" style="253" customWidth="1"/>
    <col min="8197" max="8197" width="3.125" style="253" customWidth="1"/>
    <col min="8198" max="8199" width="3.25" style="253" customWidth="1"/>
    <col min="8200" max="8200" width="2.375" style="253" customWidth="1"/>
    <col min="8201" max="8201" width="0.875" style="253" customWidth="1"/>
    <col min="8202" max="8202" width="3.25" style="253" customWidth="1"/>
    <col min="8203" max="8203" width="3.625" style="253" customWidth="1"/>
    <col min="8204" max="8204" width="6" style="253" customWidth="1"/>
    <col min="8205" max="8205" width="6.75" style="253" customWidth="1"/>
    <col min="8206" max="8206" width="3.5" style="253" customWidth="1"/>
    <col min="8207" max="8207" width="2.5" style="253" customWidth="1"/>
    <col min="8208" max="8209" width="3.75" style="253" customWidth="1"/>
    <col min="8210" max="8210" width="0.875" style="253" customWidth="1"/>
    <col min="8211" max="8211" width="1" style="253" customWidth="1"/>
    <col min="8212" max="8212" width="1.5" style="253" customWidth="1"/>
    <col min="8213" max="8213" width="3.375" style="253" customWidth="1"/>
    <col min="8214" max="8214" width="2.25" style="253" customWidth="1"/>
    <col min="8215" max="8215" width="3.75" style="253" customWidth="1"/>
    <col min="8216" max="8216" width="2.5" style="253" customWidth="1"/>
    <col min="8217" max="8217" width="0.875" style="253" customWidth="1"/>
    <col min="8218" max="8218" width="3.125" style="253" customWidth="1"/>
    <col min="8219" max="8219" width="3" style="253" customWidth="1"/>
    <col min="8220" max="8220" width="1.5" style="253" customWidth="1"/>
    <col min="8221" max="8221" width="1.875" style="253" customWidth="1"/>
    <col min="8222" max="8224" width="3.375" style="253" customWidth="1"/>
    <col min="8225" max="8225" width="2.75" style="253" customWidth="1"/>
    <col min="8226" max="8226" width="0.625" style="253" customWidth="1"/>
    <col min="8227" max="8448" width="9" style="253"/>
    <col min="8449" max="8449" width="1.125" style="253" customWidth="1"/>
    <col min="8450" max="8450" width="2" style="253" customWidth="1"/>
    <col min="8451" max="8451" width="11.25" style="253" customWidth="1"/>
    <col min="8452" max="8452" width="2.5" style="253" customWidth="1"/>
    <col min="8453" max="8453" width="3.125" style="253" customWidth="1"/>
    <col min="8454" max="8455" width="3.25" style="253" customWidth="1"/>
    <col min="8456" max="8456" width="2.375" style="253" customWidth="1"/>
    <col min="8457" max="8457" width="0.875" style="253" customWidth="1"/>
    <col min="8458" max="8458" width="3.25" style="253" customWidth="1"/>
    <col min="8459" max="8459" width="3.625" style="253" customWidth="1"/>
    <col min="8460" max="8460" width="6" style="253" customWidth="1"/>
    <col min="8461" max="8461" width="6.75" style="253" customWidth="1"/>
    <col min="8462" max="8462" width="3.5" style="253" customWidth="1"/>
    <col min="8463" max="8463" width="2.5" style="253" customWidth="1"/>
    <col min="8464" max="8465" width="3.75" style="253" customWidth="1"/>
    <col min="8466" max="8466" width="0.875" style="253" customWidth="1"/>
    <col min="8467" max="8467" width="1" style="253" customWidth="1"/>
    <col min="8468" max="8468" width="1.5" style="253" customWidth="1"/>
    <col min="8469" max="8469" width="3.375" style="253" customWidth="1"/>
    <col min="8470" max="8470" width="2.25" style="253" customWidth="1"/>
    <col min="8471" max="8471" width="3.75" style="253" customWidth="1"/>
    <col min="8472" max="8472" width="2.5" style="253" customWidth="1"/>
    <col min="8473" max="8473" width="0.875" style="253" customWidth="1"/>
    <col min="8474" max="8474" width="3.125" style="253" customWidth="1"/>
    <col min="8475" max="8475" width="3" style="253" customWidth="1"/>
    <col min="8476" max="8476" width="1.5" style="253" customWidth="1"/>
    <col min="8477" max="8477" width="1.875" style="253" customWidth="1"/>
    <col min="8478" max="8480" width="3.375" style="253" customWidth="1"/>
    <col min="8481" max="8481" width="2.75" style="253" customWidth="1"/>
    <col min="8482" max="8482" width="0.625" style="253" customWidth="1"/>
    <col min="8483" max="8704" width="9" style="253"/>
    <col min="8705" max="8705" width="1.125" style="253" customWidth="1"/>
    <col min="8706" max="8706" width="2" style="253" customWidth="1"/>
    <col min="8707" max="8707" width="11.25" style="253" customWidth="1"/>
    <col min="8708" max="8708" width="2.5" style="253" customWidth="1"/>
    <col min="8709" max="8709" width="3.125" style="253" customWidth="1"/>
    <col min="8710" max="8711" width="3.25" style="253" customWidth="1"/>
    <col min="8712" max="8712" width="2.375" style="253" customWidth="1"/>
    <col min="8713" max="8713" width="0.875" style="253" customWidth="1"/>
    <col min="8714" max="8714" width="3.25" style="253" customWidth="1"/>
    <col min="8715" max="8715" width="3.625" style="253" customWidth="1"/>
    <col min="8716" max="8716" width="6" style="253" customWidth="1"/>
    <col min="8717" max="8717" width="6.75" style="253" customWidth="1"/>
    <col min="8718" max="8718" width="3.5" style="253" customWidth="1"/>
    <col min="8719" max="8719" width="2.5" style="253" customWidth="1"/>
    <col min="8720" max="8721" width="3.75" style="253" customWidth="1"/>
    <col min="8722" max="8722" width="0.875" style="253" customWidth="1"/>
    <col min="8723" max="8723" width="1" style="253" customWidth="1"/>
    <col min="8724" max="8724" width="1.5" style="253" customWidth="1"/>
    <col min="8725" max="8725" width="3.375" style="253" customWidth="1"/>
    <col min="8726" max="8726" width="2.25" style="253" customWidth="1"/>
    <col min="8727" max="8727" width="3.75" style="253" customWidth="1"/>
    <col min="8728" max="8728" width="2.5" style="253" customWidth="1"/>
    <col min="8729" max="8729" width="0.875" style="253" customWidth="1"/>
    <col min="8730" max="8730" width="3.125" style="253" customWidth="1"/>
    <col min="8731" max="8731" width="3" style="253" customWidth="1"/>
    <col min="8732" max="8732" width="1.5" style="253" customWidth="1"/>
    <col min="8733" max="8733" width="1.875" style="253" customWidth="1"/>
    <col min="8734" max="8736" width="3.375" style="253" customWidth="1"/>
    <col min="8737" max="8737" width="2.75" style="253" customWidth="1"/>
    <col min="8738" max="8738" width="0.625" style="253" customWidth="1"/>
    <col min="8739" max="8960" width="9" style="253"/>
    <col min="8961" max="8961" width="1.125" style="253" customWidth="1"/>
    <col min="8962" max="8962" width="2" style="253" customWidth="1"/>
    <col min="8963" max="8963" width="11.25" style="253" customWidth="1"/>
    <col min="8964" max="8964" width="2.5" style="253" customWidth="1"/>
    <col min="8965" max="8965" width="3.125" style="253" customWidth="1"/>
    <col min="8966" max="8967" width="3.25" style="253" customWidth="1"/>
    <col min="8968" max="8968" width="2.375" style="253" customWidth="1"/>
    <col min="8969" max="8969" width="0.875" style="253" customWidth="1"/>
    <col min="8970" max="8970" width="3.25" style="253" customWidth="1"/>
    <col min="8971" max="8971" width="3.625" style="253" customWidth="1"/>
    <col min="8972" max="8972" width="6" style="253" customWidth="1"/>
    <col min="8973" max="8973" width="6.75" style="253" customWidth="1"/>
    <col min="8974" max="8974" width="3.5" style="253" customWidth="1"/>
    <col min="8975" max="8975" width="2.5" style="253" customWidth="1"/>
    <col min="8976" max="8977" width="3.75" style="253" customWidth="1"/>
    <col min="8978" max="8978" width="0.875" style="253" customWidth="1"/>
    <col min="8979" max="8979" width="1" style="253" customWidth="1"/>
    <col min="8980" max="8980" width="1.5" style="253" customWidth="1"/>
    <col min="8981" max="8981" width="3.375" style="253" customWidth="1"/>
    <col min="8982" max="8982" width="2.25" style="253" customWidth="1"/>
    <col min="8983" max="8983" width="3.75" style="253" customWidth="1"/>
    <col min="8984" max="8984" width="2.5" style="253" customWidth="1"/>
    <col min="8985" max="8985" width="0.875" style="253" customWidth="1"/>
    <col min="8986" max="8986" width="3.125" style="253" customWidth="1"/>
    <col min="8987" max="8987" width="3" style="253" customWidth="1"/>
    <col min="8988" max="8988" width="1.5" style="253" customWidth="1"/>
    <col min="8989" max="8989" width="1.875" style="253" customWidth="1"/>
    <col min="8990" max="8992" width="3.375" style="253" customWidth="1"/>
    <col min="8993" max="8993" width="2.75" style="253" customWidth="1"/>
    <col min="8994" max="8994" width="0.625" style="253" customWidth="1"/>
    <col min="8995" max="9216" width="9" style="253"/>
    <col min="9217" max="9217" width="1.125" style="253" customWidth="1"/>
    <col min="9218" max="9218" width="2" style="253" customWidth="1"/>
    <col min="9219" max="9219" width="11.25" style="253" customWidth="1"/>
    <col min="9220" max="9220" width="2.5" style="253" customWidth="1"/>
    <col min="9221" max="9221" width="3.125" style="253" customWidth="1"/>
    <col min="9222" max="9223" width="3.25" style="253" customWidth="1"/>
    <col min="9224" max="9224" width="2.375" style="253" customWidth="1"/>
    <col min="9225" max="9225" width="0.875" style="253" customWidth="1"/>
    <col min="9226" max="9226" width="3.25" style="253" customWidth="1"/>
    <col min="9227" max="9227" width="3.625" style="253" customWidth="1"/>
    <col min="9228" max="9228" width="6" style="253" customWidth="1"/>
    <col min="9229" max="9229" width="6.75" style="253" customWidth="1"/>
    <col min="9230" max="9230" width="3.5" style="253" customWidth="1"/>
    <col min="9231" max="9231" width="2.5" style="253" customWidth="1"/>
    <col min="9232" max="9233" width="3.75" style="253" customWidth="1"/>
    <col min="9234" max="9234" width="0.875" style="253" customWidth="1"/>
    <col min="9235" max="9235" width="1" style="253" customWidth="1"/>
    <col min="9236" max="9236" width="1.5" style="253" customWidth="1"/>
    <col min="9237" max="9237" width="3.375" style="253" customWidth="1"/>
    <col min="9238" max="9238" width="2.25" style="253" customWidth="1"/>
    <col min="9239" max="9239" width="3.75" style="253" customWidth="1"/>
    <col min="9240" max="9240" width="2.5" style="253" customWidth="1"/>
    <col min="9241" max="9241" width="0.875" style="253" customWidth="1"/>
    <col min="9242" max="9242" width="3.125" style="253" customWidth="1"/>
    <col min="9243" max="9243" width="3" style="253" customWidth="1"/>
    <col min="9244" max="9244" width="1.5" style="253" customWidth="1"/>
    <col min="9245" max="9245" width="1.875" style="253" customWidth="1"/>
    <col min="9246" max="9248" width="3.375" style="253" customWidth="1"/>
    <col min="9249" max="9249" width="2.75" style="253" customWidth="1"/>
    <col min="9250" max="9250" width="0.625" style="253" customWidth="1"/>
    <col min="9251" max="9472" width="9" style="253"/>
    <col min="9473" max="9473" width="1.125" style="253" customWidth="1"/>
    <col min="9474" max="9474" width="2" style="253" customWidth="1"/>
    <col min="9475" max="9475" width="11.25" style="253" customWidth="1"/>
    <col min="9476" max="9476" width="2.5" style="253" customWidth="1"/>
    <col min="9477" max="9477" width="3.125" style="253" customWidth="1"/>
    <col min="9478" max="9479" width="3.25" style="253" customWidth="1"/>
    <col min="9480" max="9480" width="2.375" style="253" customWidth="1"/>
    <col min="9481" max="9481" width="0.875" style="253" customWidth="1"/>
    <col min="9482" max="9482" width="3.25" style="253" customWidth="1"/>
    <col min="9483" max="9483" width="3.625" style="253" customWidth="1"/>
    <col min="9484" max="9484" width="6" style="253" customWidth="1"/>
    <col min="9485" max="9485" width="6.75" style="253" customWidth="1"/>
    <col min="9486" max="9486" width="3.5" style="253" customWidth="1"/>
    <col min="9487" max="9487" width="2.5" style="253" customWidth="1"/>
    <col min="9488" max="9489" width="3.75" style="253" customWidth="1"/>
    <col min="9490" max="9490" width="0.875" style="253" customWidth="1"/>
    <col min="9491" max="9491" width="1" style="253" customWidth="1"/>
    <col min="9492" max="9492" width="1.5" style="253" customWidth="1"/>
    <col min="9493" max="9493" width="3.375" style="253" customWidth="1"/>
    <col min="9494" max="9494" width="2.25" style="253" customWidth="1"/>
    <col min="9495" max="9495" width="3.75" style="253" customWidth="1"/>
    <col min="9496" max="9496" width="2.5" style="253" customWidth="1"/>
    <col min="9497" max="9497" width="0.875" style="253" customWidth="1"/>
    <col min="9498" max="9498" width="3.125" style="253" customWidth="1"/>
    <col min="9499" max="9499" width="3" style="253" customWidth="1"/>
    <col min="9500" max="9500" width="1.5" style="253" customWidth="1"/>
    <col min="9501" max="9501" width="1.875" style="253" customWidth="1"/>
    <col min="9502" max="9504" width="3.375" style="253" customWidth="1"/>
    <col min="9505" max="9505" width="2.75" style="253" customWidth="1"/>
    <col min="9506" max="9506" width="0.625" style="253" customWidth="1"/>
    <col min="9507" max="9728" width="9" style="253"/>
    <col min="9729" max="9729" width="1.125" style="253" customWidth="1"/>
    <col min="9730" max="9730" width="2" style="253" customWidth="1"/>
    <col min="9731" max="9731" width="11.25" style="253" customWidth="1"/>
    <col min="9732" max="9732" width="2.5" style="253" customWidth="1"/>
    <col min="9733" max="9733" width="3.125" style="253" customWidth="1"/>
    <col min="9734" max="9735" width="3.25" style="253" customWidth="1"/>
    <col min="9736" max="9736" width="2.375" style="253" customWidth="1"/>
    <col min="9737" max="9737" width="0.875" style="253" customWidth="1"/>
    <col min="9738" max="9738" width="3.25" style="253" customWidth="1"/>
    <col min="9739" max="9739" width="3.625" style="253" customWidth="1"/>
    <col min="9740" max="9740" width="6" style="253" customWidth="1"/>
    <col min="9741" max="9741" width="6.75" style="253" customWidth="1"/>
    <col min="9742" max="9742" width="3.5" style="253" customWidth="1"/>
    <col min="9743" max="9743" width="2.5" style="253" customWidth="1"/>
    <col min="9744" max="9745" width="3.75" style="253" customWidth="1"/>
    <col min="9746" max="9746" width="0.875" style="253" customWidth="1"/>
    <col min="9747" max="9747" width="1" style="253" customWidth="1"/>
    <col min="9748" max="9748" width="1.5" style="253" customWidth="1"/>
    <col min="9749" max="9749" width="3.375" style="253" customWidth="1"/>
    <col min="9750" max="9750" width="2.25" style="253" customWidth="1"/>
    <col min="9751" max="9751" width="3.75" style="253" customWidth="1"/>
    <col min="9752" max="9752" width="2.5" style="253" customWidth="1"/>
    <col min="9753" max="9753" width="0.875" style="253" customWidth="1"/>
    <col min="9754" max="9754" width="3.125" style="253" customWidth="1"/>
    <col min="9755" max="9755" width="3" style="253" customWidth="1"/>
    <col min="9756" max="9756" width="1.5" style="253" customWidth="1"/>
    <col min="9757" max="9757" width="1.875" style="253" customWidth="1"/>
    <col min="9758" max="9760" width="3.375" style="253" customWidth="1"/>
    <col min="9761" max="9761" width="2.75" style="253" customWidth="1"/>
    <col min="9762" max="9762" width="0.625" style="253" customWidth="1"/>
    <col min="9763" max="9984" width="9" style="253"/>
    <col min="9985" max="9985" width="1.125" style="253" customWidth="1"/>
    <col min="9986" max="9986" width="2" style="253" customWidth="1"/>
    <col min="9987" max="9987" width="11.25" style="253" customWidth="1"/>
    <col min="9988" max="9988" width="2.5" style="253" customWidth="1"/>
    <col min="9989" max="9989" width="3.125" style="253" customWidth="1"/>
    <col min="9990" max="9991" width="3.25" style="253" customWidth="1"/>
    <col min="9992" max="9992" width="2.375" style="253" customWidth="1"/>
    <col min="9993" max="9993" width="0.875" style="253" customWidth="1"/>
    <col min="9994" max="9994" width="3.25" style="253" customWidth="1"/>
    <col min="9995" max="9995" width="3.625" style="253" customWidth="1"/>
    <col min="9996" max="9996" width="6" style="253" customWidth="1"/>
    <col min="9997" max="9997" width="6.75" style="253" customWidth="1"/>
    <col min="9998" max="9998" width="3.5" style="253" customWidth="1"/>
    <col min="9999" max="9999" width="2.5" style="253" customWidth="1"/>
    <col min="10000" max="10001" width="3.75" style="253" customWidth="1"/>
    <col min="10002" max="10002" width="0.875" style="253" customWidth="1"/>
    <col min="10003" max="10003" width="1" style="253" customWidth="1"/>
    <col min="10004" max="10004" width="1.5" style="253" customWidth="1"/>
    <col min="10005" max="10005" width="3.375" style="253" customWidth="1"/>
    <col min="10006" max="10006" width="2.25" style="253" customWidth="1"/>
    <col min="10007" max="10007" width="3.75" style="253" customWidth="1"/>
    <col min="10008" max="10008" width="2.5" style="253" customWidth="1"/>
    <col min="10009" max="10009" width="0.875" style="253" customWidth="1"/>
    <col min="10010" max="10010" width="3.125" style="253" customWidth="1"/>
    <col min="10011" max="10011" width="3" style="253" customWidth="1"/>
    <col min="10012" max="10012" width="1.5" style="253" customWidth="1"/>
    <col min="10013" max="10013" width="1.875" style="253" customWidth="1"/>
    <col min="10014" max="10016" width="3.375" style="253" customWidth="1"/>
    <col min="10017" max="10017" width="2.75" style="253" customWidth="1"/>
    <col min="10018" max="10018" width="0.625" style="253" customWidth="1"/>
    <col min="10019" max="10240" width="9" style="253"/>
    <col min="10241" max="10241" width="1.125" style="253" customWidth="1"/>
    <col min="10242" max="10242" width="2" style="253" customWidth="1"/>
    <col min="10243" max="10243" width="11.25" style="253" customWidth="1"/>
    <col min="10244" max="10244" width="2.5" style="253" customWidth="1"/>
    <col min="10245" max="10245" width="3.125" style="253" customWidth="1"/>
    <col min="10246" max="10247" width="3.25" style="253" customWidth="1"/>
    <col min="10248" max="10248" width="2.375" style="253" customWidth="1"/>
    <col min="10249" max="10249" width="0.875" style="253" customWidth="1"/>
    <col min="10250" max="10250" width="3.25" style="253" customWidth="1"/>
    <col min="10251" max="10251" width="3.625" style="253" customWidth="1"/>
    <col min="10252" max="10252" width="6" style="253" customWidth="1"/>
    <col min="10253" max="10253" width="6.75" style="253" customWidth="1"/>
    <col min="10254" max="10254" width="3.5" style="253" customWidth="1"/>
    <col min="10255" max="10255" width="2.5" style="253" customWidth="1"/>
    <col min="10256" max="10257" width="3.75" style="253" customWidth="1"/>
    <col min="10258" max="10258" width="0.875" style="253" customWidth="1"/>
    <col min="10259" max="10259" width="1" style="253" customWidth="1"/>
    <col min="10260" max="10260" width="1.5" style="253" customWidth="1"/>
    <col min="10261" max="10261" width="3.375" style="253" customWidth="1"/>
    <col min="10262" max="10262" width="2.25" style="253" customWidth="1"/>
    <col min="10263" max="10263" width="3.75" style="253" customWidth="1"/>
    <col min="10264" max="10264" width="2.5" style="253" customWidth="1"/>
    <col min="10265" max="10265" width="0.875" style="253" customWidth="1"/>
    <col min="10266" max="10266" width="3.125" style="253" customWidth="1"/>
    <col min="10267" max="10267" width="3" style="253" customWidth="1"/>
    <col min="10268" max="10268" width="1.5" style="253" customWidth="1"/>
    <col min="10269" max="10269" width="1.875" style="253" customWidth="1"/>
    <col min="10270" max="10272" width="3.375" style="253" customWidth="1"/>
    <col min="10273" max="10273" width="2.75" style="253" customWidth="1"/>
    <col min="10274" max="10274" width="0.625" style="253" customWidth="1"/>
    <col min="10275" max="10496" width="9" style="253"/>
    <col min="10497" max="10497" width="1.125" style="253" customWidth="1"/>
    <col min="10498" max="10498" width="2" style="253" customWidth="1"/>
    <col min="10499" max="10499" width="11.25" style="253" customWidth="1"/>
    <col min="10500" max="10500" width="2.5" style="253" customWidth="1"/>
    <col min="10501" max="10501" width="3.125" style="253" customWidth="1"/>
    <col min="10502" max="10503" width="3.25" style="253" customWidth="1"/>
    <col min="10504" max="10504" width="2.375" style="253" customWidth="1"/>
    <col min="10505" max="10505" width="0.875" style="253" customWidth="1"/>
    <col min="10506" max="10506" width="3.25" style="253" customWidth="1"/>
    <col min="10507" max="10507" width="3.625" style="253" customWidth="1"/>
    <col min="10508" max="10508" width="6" style="253" customWidth="1"/>
    <col min="10509" max="10509" width="6.75" style="253" customWidth="1"/>
    <col min="10510" max="10510" width="3.5" style="253" customWidth="1"/>
    <col min="10511" max="10511" width="2.5" style="253" customWidth="1"/>
    <col min="10512" max="10513" width="3.75" style="253" customWidth="1"/>
    <col min="10514" max="10514" width="0.875" style="253" customWidth="1"/>
    <col min="10515" max="10515" width="1" style="253" customWidth="1"/>
    <col min="10516" max="10516" width="1.5" style="253" customWidth="1"/>
    <col min="10517" max="10517" width="3.375" style="253" customWidth="1"/>
    <col min="10518" max="10518" width="2.25" style="253" customWidth="1"/>
    <col min="10519" max="10519" width="3.75" style="253" customWidth="1"/>
    <col min="10520" max="10520" width="2.5" style="253" customWidth="1"/>
    <col min="10521" max="10521" width="0.875" style="253" customWidth="1"/>
    <col min="10522" max="10522" width="3.125" style="253" customWidth="1"/>
    <col min="10523" max="10523" width="3" style="253" customWidth="1"/>
    <col min="10524" max="10524" width="1.5" style="253" customWidth="1"/>
    <col min="10525" max="10525" width="1.875" style="253" customWidth="1"/>
    <col min="10526" max="10528" width="3.375" style="253" customWidth="1"/>
    <col min="10529" max="10529" width="2.75" style="253" customWidth="1"/>
    <col min="10530" max="10530" width="0.625" style="253" customWidth="1"/>
    <col min="10531" max="10752" width="9" style="253"/>
    <col min="10753" max="10753" width="1.125" style="253" customWidth="1"/>
    <col min="10754" max="10754" width="2" style="253" customWidth="1"/>
    <col min="10755" max="10755" width="11.25" style="253" customWidth="1"/>
    <col min="10756" max="10756" width="2.5" style="253" customWidth="1"/>
    <col min="10757" max="10757" width="3.125" style="253" customWidth="1"/>
    <col min="10758" max="10759" width="3.25" style="253" customWidth="1"/>
    <col min="10760" max="10760" width="2.375" style="253" customWidth="1"/>
    <col min="10761" max="10761" width="0.875" style="253" customWidth="1"/>
    <col min="10762" max="10762" width="3.25" style="253" customWidth="1"/>
    <col min="10763" max="10763" width="3.625" style="253" customWidth="1"/>
    <col min="10764" max="10764" width="6" style="253" customWidth="1"/>
    <col min="10765" max="10765" width="6.75" style="253" customWidth="1"/>
    <col min="10766" max="10766" width="3.5" style="253" customWidth="1"/>
    <col min="10767" max="10767" width="2.5" style="253" customWidth="1"/>
    <col min="10768" max="10769" width="3.75" style="253" customWidth="1"/>
    <col min="10770" max="10770" width="0.875" style="253" customWidth="1"/>
    <col min="10771" max="10771" width="1" style="253" customWidth="1"/>
    <col min="10772" max="10772" width="1.5" style="253" customWidth="1"/>
    <col min="10773" max="10773" width="3.375" style="253" customWidth="1"/>
    <col min="10774" max="10774" width="2.25" style="253" customWidth="1"/>
    <col min="10775" max="10775" width="3.75" style="253" customWidth="1"/>
    <col min="10776" max="10776" width="2.5" style="253" customWidth="1"/>
    <col min="10777" max="10777" width="0.875" style="253" customWidth="1"/>
    <col min="10778" max="10778" width="3.125" style="253" customWidth="1"/>
    <col min="10779" max="10779" width="3" style="253" customWidth="1"/>
    <col min="10780" max="10780" width="1.5" style="253" customWidth="1"/>
    <col min="10781" max="10781" width="1.875" style="253" customWidth="1"/>
    <col min="10782" max="10784" width="3.375" style="253" customWidth="1"/>
    <col min="10785" max="10785" width="2.75" style="253" customWidth="1"/>
    <col min="10786" max="10786" width="0.625" style="253" customWidth="1"/>
    <col min="10787" max="11008" width="9" style="253"/>
    <col min="11009" max="11009" width="1.125" style="253" customWidth="1"/>
    <col min="11010" max="11010" width="2" style="253" customWidth="1"/>
    <col min="11011" max="11011" width="11.25" style="253" customWidth="1"/>
    <col min="11012" max="11012" width="2.5" style="253" customWidth="1"/>
    <col min="11013" max="11013" width="3.125" style="253" customWidth="1"/>
    <col min="11014" max="11015" width="3.25" style="253" customWidth="1"/>
    <col min="11016" max="11016" width="2.375" style="253" customWidth="1"/>
    <col min="11017" max="11017" width="0.875" style="253" customWidth="1"/>
    <col min="11018" max="11018" width="3.25" style="253" customWidth="1"/>
    <col min="11019" max="11019" width="3.625" style="253" customWidth="1"/>
    <col min="11020" max="11020" width="6" style="253" customWidth="1"/>
    <col min="11021" max="11021" width="6.75" style="253" customWidth="1"/>
    <col min="11022" max="11022" width="3.5" style="253" customWidth="1"/>
    <col min="11023" max="11023" width="2.5" style="253" customWidth="1"/>
    <col min="11024" max="11025" width="3.75" style="253" customWidth="1"/>
    <col min="11026" max="11026" width="0.875" style="253" customWidth="1"/>
    <col min="11027" max="11027" width="1" style="253" customWidth="1"/>
    <col min="11028" max="11028" width="1.5" style="253" customWidth="1"/>
    <col min="11029" max="11029" width="3.375" style="253" customWidth="1"/>
    <col min="11030" max="11030" width="2.25" style="253" customWidth="1"/>
    <col min="11031" max="11031" width="3.75" style="253" customWidth="1"/>
    <col min="11032" max="11032" width="2.5" style="253" customWidth="1"/>
    <col min="11033" max="11033" width="0.875" style="253" customWidth="1"/>
    <col min="11034" max="11034" width="3.125" style="253" customWidth="1"/>
    <col min="11035" max="11035" width="3" style="253" customWidth="1"/>
    <col min="11036" max="11036" width="1.5" style="253" customWidth="1"/>
    <col min="11037" max="11037" width="1.875" style="253" customWidth="1"/>
    <col min="11038" max="11040" width="3.375" style="253" customWidth="1"/>
    <col min="11041" max="11041" width="2.75" style="253" customWidth="1"/>
    <col min="11042" max="11042" width="0.625" style="253" customWidth="1"/>
    <col min="11043" max="11264" width="9" style="253"/>
    <col min="11265" max="11265" width="1.125" style="253" customWidth="1"/>
    <col min="11266" max="11266" width="2" style="253" customWidth="1"/>
    <col min="11267" max="11267" width="11.25" style="253" customWidth="1"/>
    <col min="11268" max="11268" width="2.5" style="253" customWidth="1"/>
    <col min="11269" max="11269" width="3.125" style="253" customWidth="1"/>
    <col min="11270" max="11271" width="3.25" style="253" customWidth="1"/>
    <col min="11272" max="11272" width="2.375" style="253" customWidth="1"/>
    <col min="11273" max="11273" width="0.875" style="253" customWidth="1"/>
    <col min="11274" max="11274" width="3.25" style="253" customWidth="1"/>
    <col min="11275" max="11275" width="3.625" style="253" customWidth="1"/>
    <col min="11276" max="11276" width="6" style="253" customWidth="1"/>
    <col min="11277" max="11277" width="6.75" style="253" customWidth="1"/>
    <col min="11278" max="11278" width="3.5" style="253" customWidth="1"/>
    <col min="11279" max="11279" width="2.5" style="253" customWidth="1"/>
    <col min="11280" max="11281" width="3.75" style="253" customWidth="1"/>
    <col min="11282" max="11282" width="0.875" style="253" customWidth="1"/>
    <col min="11283" max="11283" width="1" style="253" customWidth="1"/>
    <col min="11284" max="11284" width="1.5" style="253" customWidth="1"/>
    <col min="11285" max="11285" width="3.375" style="253" customWidth="1"/>
    <col min="11286" max="11286" width="2.25" style="253" customWidth="1"/>
    <col min="11287" max="11287" width="3.75" style="253" customWidth="1"/>
    <col min="11288" max="11288" width="2.5" style="253" customWidth="1"/>
    <col min="11289" max="11289" width="0.875" style="253" customWidth="1"/>
    <col min="11290" max="11290" width="3.125" style="253" customWidth="1"/>
    <col min="11291" max="11291" width="3" style="253" customWidth="1"/>
    <col min="11292" max="11292" width="1.5" style="253" customWidth="1"/>
    <col min="11293" max="11293" width="1.875" style="253" customWidth="1"/>
    <col min="11294" max="11296" width="3.375" style="253" customWidth="1"/>
    <col min="11297" max="11297" width="2.75" style="253" customWidth="1"/>
    <col min="11298" max="11298" width="0.625" style="253" customWidth="1"/>
    <col min="11299" max="11520" width="9" style="253"/>
    <col min="11521" max="11521" width="1.125" style="253" customWidth="1"/>
    <col min="11522" max="11522" width="2" style="253" customWidth="1"/>
    <col min="11523" max="11523" width="11.25" style="253" customWidth="1"/>
    <col min="11524" max="11524" width="2.5" style="253" customWidth="1"/>
    <col min="11525" max="11525" width="3.125" style="253" customWidth="1"/>
    <col min="11526" max="11527" width="3.25" style="253" customWidth="1"/>
    <col min="11528" max="11528" width="2.375" style="253" customWidth="1"/>
    <col min="11529" max="11529" width="0.875" style="253" customWidth="1"/>
    <col min="11530" max="11530" width="3.25" style="253" customWidth="1"/>
    <col min="11531" max="11531" width="3.625" style="253" customWidth="1"/>
    <col min="11532" max="11532" width="6" style="253" customWidth="1"/>
    <col min="11533" max="11533" width="6.75" style="253" customWidth="1"/>
    <col min="11534" max="11534" width="3.5" style="253" customWidth="1"/>
    <col min="11535" max="11535" width="2.5" style="253" customWidth="1"/>
    <col min="11536" max="11537" width="3.75" style="253" customWidth="1"/>
    <col min="11538" max="11538" width="0.875" style="253" customWidth="1"/>
    <col min="11539" max="11539" width="1" style="253" customWidth="1"/>
    <col min="11540" max="11540" width="1.5" style="253" customWidth="1"/>
    <col min="11541" max="11541" width="3.375" style="253" customWidth="1"/>
    <col min="11542" max="11542" width="2.25" style="253" customWidth="1"/>
    <col min="11543" max="11543" width="3.75" style="253" customWidth="1"/>
    <col min="11544" max="11544" width="2.5" style="253" customWidth="1"/>
    <col min="11545" max="11545" width="0.875" style="253" customWidth="1"/>
    <col min="11546" max="11546" width="3.125" style="253" customWidth="1"/>
    <col min="11547" max="11547" width="3" style="253" customWidth="1"/>
    <col min="11548" max="11548" width="1.5" style="253" customWidth="1"/>
    <col min="11549" max="11549" width="1.875" style="253" customWidth="1"/>
    <col min="11550" max="11552" width="3.375" style="253" customWidth="1"/>
    <col min="11553" max="11553" width="2.75" style="253" customWidth="1"/>
    <col min="11554" max="11554" width="0.625" style="253" customWidth="1"/>
    <col min="11555" max="11776" width="9" style="253"/>
    <col min="11777" max="11777" width="1.125" style="253" customWidth="1"/>
    <col min="11778" max="11778" width="2" style="253" customWidth="1"/>
    <col min="11779" max="11779" width="11.25" style="253" customWidth="1"/>
    <col min="11780" max="11780" width="2.5" style="253" customWidth="1"/>
    <col min="11781" max="11781" width="3.125" style="253" customWidth="1"/>
    <col min="11782" max="11783" width="3.25" style="253" customWidth="1"/>
    <col min="11784" max="11784" width="2.375" style="253" customWidth="1"/>
    <col min="11785" max="11785" width="0.875" style="253" customWidth="1"/>
    <col min="11786" max="11786" width="3.25" style="253" customWidth="1"/>
    <col min="11787" max="11787" width="3.625" style="253" customWidth="1"/>
    <col min="11788" max="11788" width="6" style="253" customWidth="1"/>
    <col min="11789" max="11789" width="6.75" style="253" customWidth="1"/>
    <col min="11790" max="11790" width="3.5" style="253" customWidth="1"/>
    <col min="11791" max="11791" width="2.5" style="253" customWidth="1"/>
    <col min="11792" max="11793" width="3.75" style="253" customWidth="1"/>
    <col min="11794" max="11794" width="0.875" style="253" customWidth="1"/>
    <col min="11795" max="11795" width="1" style="253" customWidth="1"/>
    <col min="11796" max="11796" width="1.5" style="253" customWidth="1"/>
    <col min="11797" max="11797" width="3.375" style="253" customWidth="1"/>
    <col min="11798" max="11798" width="2.25" style="253" customWidth="1"/>
    <col min="11799" max="11799" width="3.75" style="253" customWidth="1"/>
    <col min="11800" max="11800" width="2.5" style="253" customWidth="1"/>
    <col min="11801" max="11801" width="0.875" style="253" customWidth="1"/>
    <col min="11802" max="11802" width="3.125" style="253" customWidth="1"/>
    <col min="11803" max="11803" width="3" style="253" customWidth="1"/>
    <col min="11804" max="11804" width="1.5" style="253" customWidth="1"/>
    <col min="11805" max="11805" width="1.875" style="253" customWidth="1"/>
    <col min="11806" max="11808" width="3.375" style="253" customWidth="1"/>
    <col min="11809" max="11809" width="2.75" style="253" customWidth="1"/>
    <col min="11810" max="11810" width="0.625" style="253" customWidth="1"/>
    <col min="11811" max="12032" width="9" style="253"/>
    <col min="12033" max="12033" width="1.125" style="253" customWidth="1"/>
    <col min="12034" max="12034" width="2" style="253" customWidth="1"/>
    <col min="12035" max="12035" width="11.25" style="253" customWidth="1"/>
    <col min="12036" max="12036" width="2.5" style="253" customWidth="1"/>
    <col min="12037" max="12037" width="3.125" style="253" customWidth="1"/>
    <col min="12038" max="12039" width="3.25" style="253" customWidth="1"/>
    <col min="12040" max="12040" width="2.375" style="253" customWidth="1"/>
    <col min="12041" max="12041" width="0.875" style="253" customWidth="1"/>
    <col min="12042" max="12042" width="3.25" style="253" customWidth="1"/>
    <col min="12043" max="12043" width="3.625" style="253" customWidth="1"/>
    <col min="12044" max="12044" width="6" style="253" customWidth="1"/>
    <col min="12045" max="12045" width="6.75" style="253" customWidth="1"/>
    <col min="12046" max="12046" width="3.5" style="253" customWidth="1"/>
    <col min="12047" max="12047" width="2.5" style="253" customWidth="1"/>
    <col min="12048" max="12049" width="3.75" style="253" customWidth="1"/>
    <col min="12050" max="12050" width="0.875" style="253" customWidth="1"/>
    <col min="12051" max="12051" width="1" style="253" customWidth="1"/>
    <col min="12052" max="12052" width="1.5" style="253" customWidth="1"/>
    <col min="12053" max="12053" width="3.375" style="253" customWidth="1"/>
    <col min="12054" max="12054" width="2.25" style="253" customWidth="1"/>
    <col min="12055" max="12055" width="3.75" style="253" customWidth="1"/>
    <col min="12056" max="12056" width="2.5" style="253" customWidth="1"/>
    <col min="12057" max="12057" width="0.875" style="253" customWidth="1"/>
    <col min="12058" max="12058" width="3.125" style="253" customWidth="1"/>
    <col min="12059" max="12059" width="3" style="253" customWidth="1"/>
    <col min="12060" max="12060" width="1.5" style="253" customWidth="1"/>
    <col min="12061" max="12061" width="1.875" style="253" customWidth="1"/>
    <col min="12062" max="12064" width="3.375" style="253" customWidth="1"/>
    <col min="12065" max="12065" width="2.75" style="253" customWidth="1"/>
    <col min="12066" max="12066" width="0.625" style="253" customWidth="1"/>
    <col min="12067" max="12288" width="9" style="253"/>
    <col min="12289" max="12289" width="1.125" style="253" customWidth="1"/>
    <col min="12290" max="12290" width="2" style="253" customWidth="1"/>
    <col min="12291" max="12291" width="11.25" style="253" customWidth="1"/>
    <col min="12292" max="12292" width="2.5" style="253" customWidth="1"/>
    <col min="12293" max="12293" width="3.125" style="253" customWidth="1"/>
    <col min="12294" max="12295" width="3.25" style="253" customWidth="1"/>
    <col min="12296" max="12296" width="2.375" style="253" customWidth="1"/>
    <col min="12297" max="12297" width="0.875" style="253" customWidth="1"/>
    <col min="12298" max="12298" width="3.25" style="253" customWidth="1"/>
    <col min="12299" max="12299" width="3.625" style="253" customWidth="1"/>
    <col min="12300" max="12300" width="6" style="253" customWidth="1"/>
    <col min="12301" max="12301" width="6.75" style="253" customWidth="1"/>
    <col min="12302" max="12302" width="3.5" style="253" customWidth="1"/>
    <col min="12303" max="12303" width="2.5" style="253" customWidth="1"/>
    <col min="12304" max="12305" width="3.75" style="253" customWidth="1"/>
    <col min="12306" max="12306" width="0.875" style="253" customWidth="1"/>
    <col min="12307" max="12307" width="1" style="253" customWidth="1"/>
    <col min="12308" max="12308" width="1.5" style="253" customWidth="1"/>
    <col min="12309" max="12309" width="3.375" style="253" customWidth="1"/>
    <col min="12310" max="12310" width="2.25" style="253" customWidth="1"/>
    <col min="12311" max="12311" width="3.75" style="253" customWidth="1"/>
    <col min="12312" max="12312" width="2.5" style="253" customWidth="1"/>
    <col min="12313" max="12313" width="0.875" style="253" customWidth="1"/>
    <col min="12314" max="12314" width="3.125" style="253" customWidth="1"/>
    <col min="12315" max="12315" width="3" style="253" customWidth="1"/>
    <col min="12316" max="12316" width="1.5" style="253" customWidth="1"/>
    <col min="12317" max="12317" width="1.875" style="253" customWidth="1"/>
    <col min="12318" max="12320" width="3.375" style="253" customWidth="1"/>
    <col min="12321" max="12321" width="2.75" style="253" customWidth="1"/>
    <col min="12322" max="12322" width="0.625" style="253" customWidth="1"/>
    <col min="12323" max="12544" width="9" style="253"/>
    <col min="12545" max="12545" width="1.125" style="253" customWidth="1"/>
    <col min="12546" max="12546" width="2" style="253" customWidth="1"/>
    <col min="12547" max="12547" width="11.25" style="253" customWidth="1"/>
    <col min="12548" max="12548" width="2.5" style="253" customWidth="1"/>
    <col min="12549" max="12549" width="3.125" style="253" customWidth="1"/>
    <col min="12550" max="12551" width="3.25" style="253" customWidth="1"/>
    <col min="12552" max="12552" width="2.375" style="253" customWidth="1"/>
    <col min="12553" max="12553" width="0.875" style="253" customWidth="1"/>
    <col min="12554" max="12554" width="3.25" style="253" customWidth="1"/>
    <col min="12555" max="12555" width="3.625" style="253" customWidth="1"/>
    <col min="12556" max="12556" width="6" style="253" customWidth="1"/>
    <col min="12557" max="12557" width="6.75" style="253" customWidth="1"/>
    <col min="12558" max="12558" width="3.5" style="253" customWidth="1"/>
    <col min="12559" max="12559" width="2.5" style="253" customWidth="1"/>
    <col min="12560" max="12561" width="3.75" style="253" customWidth="1"/>
    <col min="12562" max="12562" width="0.875" style="253" customWidth="1"/>
    <col min="12563" max="12563" width="1" style="253" customWidth="1"/>
    <col min="12564" max="12564" width="1.5" style="253" customWidth="1"/>
    <col min="12565" max="12565" width="3.375" style="253" customWidth="1"/>
    <col min="12566" max="12566" width="2.25" style="253" customWidth="1"/>
    <col min="12567" max="12567" width="3.75" style="253" customWidth="1"/>
    <col min="12568" max="12568" width="2.5" style="253" customWidth="1"/>
    <col min="12569" max="12569" width="0.875" style="253" customWidth="1"/>
    <col min="12570" max="12570" width="3.125" style="253" customWidth="1"/>
    <col min="12571" max="12571" width="3" style="253" customWidth="1"/>
    <col min="12572" max="12572" width="1.5" style="253" customWidth="1"/>
    <col min="12573" max="12573" width="1.875" style="253" customWidth="1"/>
    <col min="12574" max="12576" width="3.375" style="253" customWidth="1"/>
    <col min="12577" max="12577" width="2.75" style="253" customWidth="1"/>
    <col min="12578" max="12578" width="0.625" style="253" customWidth="1"/>
    <col min="12579" max="12800" width="9" style="253"/>
    <col min="12801" max="12801" width="1.125" style="253" customWidth="1"/>
    <col min="12802" max="12802" width="2" style="253" customWidth="1"/>
    <col min="12803" max="12803" width="11.25" style="253" customWidth="1"/>
    <col min="12804" max="12804" width="2.5" style="253" customWidth="1"/>
    <col min="12805" max="12805" width="3.125" style="253" customWidth="1"/>
    <col min="12806" max="12807" width="3.25" style="253" customWidth="1"/>
    <col min="12808" max="12808" width="2.375" style="253" customWidth="1"/>
    <col min="12809" max="12809" width="0.875" style="253" customWidth="1"/>
    <col min="12810" max="12810" width="3.25" style="253" customWidth="1"/>
    <col min="12811" max="12811" width="3.625" style="253" customWidth="1"/>
    <col min="12812" max="12812" width="6" style="253" customWidth="1"/>
    <col min="12813" max="12813" width="6.75" style="253" customWidth="1"/>
    <col min="12814" max="12814" width="3.5" style="253" customWidth="1"/>
    <col min="12815" max="12815" width="2.5" style="253" customWidth="1"/>
    <col min="12816" max="12817" width="3.75" style="253" customWidth="1"/>
    <col min="12818" max="12818" width="0.875" style="253" customWidth="1"/>
    <col min="12819" max="12819" width="1" style="253" customWidth="1"/>
    <col min="12820" max="12820" width="1.5" style="253" customWidth="1"/>
    <col min="12821" max="12821" width="3.375" style="253" customWidth="1"/>
    <col min="12822" max="12822" width="2.25" style="253" customWidth="1"/>
    <col min="12823" max="12823" width="3.75" style="253" customWidth="1"/>
    <col min="12824" max="12824" width="2.5" style="253" customWidth="1"/>
    <col min="12825" max="12825" width="0.875" style="253" customWidth="1"/>
    <col min="12826" max="12826" width="3.125" style="253" customWidth="1"/>
    <col min="12827" max="12827" width="3" style="253" customWidth="1"/>
    <col min="12828" max="12828" width="1.5" style="253" customWidth="1"/>
    <col min="12829" max="12829" width="1.875" style="253" customWidth="1"/>
    <col min="12830" max="12832" width="3.375" style="253" customWidth="1"/>
    <col min="12833" max="12833" width="2.75" style="253" customWidth="1"/>
    <col min="12834" max="12834" width="0.625" style="253" customWidth="1"/>
    <col min="12835" max="13056" width="9" style="253"/>
    <col min="13057" max="13057" width="1.125" style="253" customWidth="1"/>
    <col min="13058" max="13058" width="2" style="253" customWidth="1"/>
    <col min="13059" max="13059" width="11.25" style="253" customWidth="1"/>
    <col min="13060" max="13060" width="2.5" style="253" customWidth="1"/>
    <col min="13061" max="13061" width="3.125" style="253" customWidth="1"/>
    <col min="13062" max="13063" width="3.25" style="253" customWidth="1"/>
    <col min="13064" max="13064" width="2.375" style="253" customWidth="1"/>
    <col min="13065" max="13065" width="0.875" style="253" customWidth="1"/>
    <col min="13066" max="13066" width="3.25" style="253" customWidth="1"/>
    <col min="13067" max="13067" width="3.625" style="253" customWidth="1"/>
    <col min="13068" max="13068" width="6" style="253" customWidth="1"/>
    <col min="13069" max="13069" width="6.75" style="253" customWidth="1"/>
    <col min="13070" max="13070" width="3.5" style="253" customWidth="1"/>
    <col min="13071" max="13071" width="2.5" style="253" customWidth="1"/>
    <col min="13072" max="13073" width="3.75" style="253" customWidth="1"/>
    <col min="13074" max="13074" width="0.875" style="253" customWidth="1"/>
    <col min="13075" max="13075" width="1" style="253" customWidth="1"/>
    <col min="13076" max="13076" width="1.5" style="253" customWidth="1"/>
    <col min="13077" max="13077" width="3.375" style="253" customWidth="1"/>
    <col min="13078" max="13078" width="2.25" style="253" customWidth="1"/>
    <col min="13079" max="13079" width="3.75" style="253" customWidth="1"/>
    <col min="13080" max="13080" width="2.5" style="253" customWidth="1"/>
    <col min="13081" max="13081" width="0.875" style="253" customWidth="1"/>
    <col min="13082" max="13082" width="3.125" style="253" customWidth="1"/>
    <col min="13083" max="13083" width="3" style="253" customWidth="1"/>
    <col min="13084" max="13084" width="1.5" style="253" customWidth="1"/>
    <col min="13085" max="13085" width="1.875" style="253" customWidth="1"/>
    <col min="13086" max="13088" width="3.375" style="253" customWidth="1"/>
    <col min="13089" max="13089" width="2.75" style="253" customWidth="1"/>
    <col min="13090" max="13090" width="0.625" style="253" customWidth="1"/>
    <col min="13091" max="13312" width="9" style="253"/>
    <col min="13313" max="13313" width="1.125" style="253" customWidth="1"/>
    <col min="13314" max="13314" width="2" style="253" customWidth="1"/>
    <col min="13315" max="13315" width="11.25" style="253" customWidth="1"/>
    <col min="13316" max="13316" width="2.5" style="253" customWidth="1"/>
    <col min="13317" max="13317" width="3.125" style="253" customWidth="1"/>
    <col min="13318" max="13319" width="3.25" style="253" customWidth="1"/>
    <col min="13320" max="13320" width="2.375" style="253" customWidth="1"/>
    <col min="13321" max="13321" width="0.875" style="253" customWidth="1"/>
    <col min="13322" max="13322" width="3.25" style="253" customWidth="1"/>
    <col min="13323" max="13323" width="3.625" style="253" customWidth="1"/>
    <col min="13324" max="13324" width="6" style="253" customWidth="1"/>
    <col min="13325" max="13325" width="6.75" style="253" customWidth="1"/>
    <col min="13326" max="13326" width="3.5" style="253" customWidth="1"/>
    <col min="13327" max="13327" width="2.5" style="253" customWidth="1"/>
    <col min="13328" max="13329" width="3.75" style="253" customWidth="1"/>
    <col min="13330" max="13330" width="0.875" style="253" customWidth="1"/>
    <col min="13331" max="13331" width="1" style="253" customWidth="1"/>
    <col min="13332" max="13332" width="1.5" style="253" customWidth="1"/>
    <col min="13333" max="13333" width="3.375" style="253" customWidth="1"/>
    <col min="13334" max="13334" width="2.25" style="253" customWidth="1"/>
    <col min="13335" max="13335" width="3.75" style="253" customWidth="1"/>
    <col min="13336" max="13336" width="2.5" style="253" customWidth="1"/>
    <col min="13337" max="13337" width="0.875" style="253" customWidth="1"/>
    <col min="13338" max="13338" width="3.125" style="253" customWidth="1"/>
    <col min="13339" max="13339" width="3" style="253" customWidth="1"/>
    <col min="13340" max="13340" width="1.5" style="253" customWidth="1"/>
    <col min="13341" max="13341" width="1.875" style="253" customWidth="1"/>
    <col min="13342" max="13344" width="3.375" style="253" customWidth="1"/>
    <col min="13345" max="13345" width="2.75" style="253" customWidth="1"/>
    <col min="13346" max="13346" width="0.625" style="253" customWidth="1"/>
    <col min="13347" max="13568" width="9" style="253"/>
    <col min="13569" max="13569" width="1.125" style="253" customWidth="1"/>
    <col min="13570" max="13570" width="2" style="253" customWidth="1"/>
    <col min="13571" max="13571" width="11.25" style="253" customWidth="1"/>
    <col min="13572" max="13572" width="2.5" style="253" customWidth="1"/>
    <col min="13573" max="13573" width="3.125" style="253" customWidth="1"/>
    <col min="13574" max="13575" width="3.25" style="253" customWidth="1"/>
    <col min="13576" max="13576" width="2.375" style="253" customWidth="1"/>
    <col min="13577" max="13577" width="0.875" style="253" customWidth="1"/>
    <col min="13578" max="13578" width="3.25" style="253" customWidth="1"/>
    <col min="13579" max="13579" width="3.625" style="253" customWidth="1"/>
    <col min="13580" max="13580" width="6" style="253" customWidth="1"/>
    <col min="13581" max="13581" width="6.75" style="253" customWidth="1"/>
    <col min="13582" max="13582" width="3.5" style="253" customWidth="1"/>
    <col min="13583" max="13583" width="2.5" style="253" customWidth="1"/>
    <col min="13584" max="13585" width="3.75" style="253" customWidth="1"/>
    <col min="13586" max="13586" width="0.875" style="253" customWidth="1"/>
    <col min="13587" max="13587" width="1" style="253" customWidth="1"/>
    <col min="13588" max="13588" width="1.5" style="253" customWidth="1"/>
    <col min="13589" max="13589" width="3.375" style="253" customWidth="1"/>
    <col min="13590" max="13590" width="2.25" style="253" customWidth="1"/>
    <col min="13591" max="13591" width="3.75" style="253" customWidth="1"/>
    <col min="13592" max="13592" width="2.5" style="253" customWidth="1"/>
    <col min="13593" max="13593" width="0.875" style="253" customWidth="1"/>
    <col min="13594" max="13594" width="3.125" style="253" customWidth="1"/>
    <col min="13595" max="13595" width="3" style="253" customWidth="1"/>
    <col min="13596" max="13596" width="1.5" style="253" customWidth="1"/>
    <col min="13597" max="13597" width="1.875" style="253" customWidth="1"/>
    <col min="13598" max="13600" width="3.375" style="253" customWidth="1"/>
    <col min="13601" max="13601" width="2.75" style="253" customWidth="1"/>
    <col min="13602" max="13602" width="0.625" style="253" customWidth="1"/>
    <col min="13603" max="13824" width="9" style="253"/>
    <col min="13825" max="13825" width="1.125" style="253" customWidth="1"/>
    <col min="13826" max="13826" width="2" style="253" customWidth="1"/>
    <col min="13827" max="13827" width="11.25" style="253" customWidth="1"/>
    <col min="13828" max="13828" width="2.5" style="253" customWidth="1"/>
    <col min="13829" max="13829" width="3.125" style="253" customWidth="1"/>
    <col min="13830" max="13831" width="3.25" style="253" customWidth="1"/>
    <col min="13832" max="13832" width="2.375" style="253" customWidth="1"/>
    <col min="13833" max="13833" width="0.875" style="253" customWidth="1"/>
    <col min="13834" max="13834" width="3.25" style="253" customWidth="1"/>
    <col min="13835" max="13835" width="3.625" style="253" customWidth="1"/>
    <col min="13836" max="13836" width="6" style="253" customWidth="1"/>
    <col min="13837" max="13837" width="6.75" style="253" customWidth="1"/>
    <col min="13838" max="13838" width="3.5" style="253" customWidth="1"/>
    <col min="13839" max="13839" width="2.5" style="253" customWidth="1"/>
    <col min="13840" max="13841" width="3.75" style="253" customWidth="1"/>
    <col min="13842" max="13842" width="0.875" style="253" customWidth="1"/>
    <col min="13843" max="13843" width="1" style="253" customWidth="1"/>
    <col min="13844" max="13844" width="1.5" style="253" customWidth="1"/>
    <col min="13845" max="13845" width="3.375" style="253" customWidth="1"/>
    <col min="13846" max="13846" width="2.25" style="253" customWidth="1"/>
    <col min="13847" max="13847" width="3.75" style="253" customWidth="1"/>
    <col min="13848" max="13848" width="2.5" style="253" customWidth="1"/>
    <col min="13849" max="13849" width="0.875" style="253" customWidth="1"/>
    <col min="13850" max="13850" width="3.125" style="253" customWidth="1"/>
    <col min="13851" max="13851" width="3" style="253" customWidth="1"/>
    <col min="13852" max="13852" width="1.5" style="253" customWidth="1"/>
    <col min="13853" max="13853" width="1.875" style="253" customWidth="1"/>
    <col min="13854" max="13856" width="3.375" style="253" customWidth="1"/>
    <col min="13857" max="13857" width="2.75" style="253" customWidth="1"/>
    <col min="13858" max="13858" width="0.625" style="253" customWidth="1"/>
    <col min="13859" max="14080" width="9" style="253"/>
    <col min="14081" max="14081" width="1.125" style="253" customWidth="1"/>
    <col min="14082" max="14082" width="2" style="253" customWidth="1"/>
    <col min="14083" max="14083" width="11.25" style="253" customWidth="1"/>
    <col min="14084" max="14084" width="2.5" style="253" customWidth="1"/>
    <col min="14085" max="14085" width="3.125" style="253" customWidth="1"/>
    <col min="14086" max="14087" width="3.25" style="253" customWidth="1"/>
    <col min="14088" max="14088" width="2.375" style="253" customWidth="1"/>
    <col min="14089" max="14089" width="0.875" style="253" customWidth="1"/>
    <col min="14090" max="14090" width="3.25" style="253" customWidth="1"/>
    <col min="14091" max="14091" width="3.625" style="253" customWidth="1"/>
    <col min="14092" max="14092" width="6" style="253" customWidth="1"/>
    <col min="14093" max="14093" width="6.75" style="253" customWidth="1"/>
    <col min="14094" max="14094" width="3.5" style="253" customWidth="1"/>
    <col min="14095" max="14095" width="2.5" style="253" customWidth="1"/>
    <col min="14096" max="14097" width="3.75" style="253" customWidth="1"/>
    <col min="14098" max="14098" width="0.875" style="253" customWidth="1"/>
    <col min="14099" max="14099" width="1" style="253" customWidth="1"/>
    <col min="14100" max="14100" width="1.5" style="253" customWidth="1"/>
    <col min="14101" max="14101" width="3.375" style="253" customWidth="1"/>
    <col min="14102" max="14102" width="2.25" style="253" customWidth="1"/>
    <col min="14103" max="14103" width="3.75" style="253" customWidth="1"/>
    <col min="14104" max="14104" width="2.5" style="253" customWidth="1"/>
    <col min="14105" max="14105" width="0.875" style="253" customWidth="1"/>
    <col min="14106" max="14106" width="3.125" style="253" customWidth="1"/>
    <col min="14107" max="14107" width="3" style="253" customWidth="1"/>
    <col min="14108" max="14108" width="1.5" style="253" customWidth="1"/>
    <col min="14109" max="14109" width="1.875" style="253" customWidth="1"/>
    <col min="14110" max="14112" width="3.375" style="253" customWidth="1"/>
    <col min="14113" max="14113" width="2.75" style="253" customWidth="1"/>
    <col min="14114" max="14114" width="0.625" style="253" customWidth="1"/>
    <col min="14115" max="14336" width="9" style="253"/>
    <col min="14337" max="14337" width="1.125" style="253" customWidth="1"/>
    <col min="14338" max="14338" width="2" style="253" customWidth="1"/>
    <col min="14339" max="14339" width="11.25" style="253" customWidth="1"/>
    <col min="14340" max="14340" width="2.5" style="253" customWidth="1"/>
    <col min="14341" max="14341" width="3.125" style="253" customWidth="1"/>
    <col min="14342" max="14343" width="3.25" style="253" customWidth="1"/>
    <col min="14344" max="14344" width="2.375" style="253" customWidth="1"/>
    <col min="14345" max="14345" width="0.875" style="253" customWidth="1"/>
    <col min="14346" max="14346" width="3.25" style="253" customWidth="1"/>
    <col min="14347" max="14347" width="3.625" style="253" customWidth="1"/>
    <col min="14348" max="14348" width="6" style="253" customWidth="1"/>
    <col min="14349" max="14349" width="6.75" style="253" customWidth="1"/>
    <col min="14350" max="14350" width="3.5" style="253" customWidth="1"/>
    <col min="14351" max="14351" width="2.5" style="253" customWidth="1"/>
    <col min="14352" max="14353" width="3.75" style="253" customWidth="1"/>
    <col min="14354" max="14354" width="0.875" style="253" customWidth="1"/>
    <col min="14355" max="14355" width="1" style="253" customWidth="1"/>
    <col min="14356" max="14356" width="1.5" style="253" customWidth="1"/>
    <col min="14357" max="14357" width="3.375" style="253" customWidth="1"/>
    <col min="14358" max="14358" width="2.25" style="253" customWidth="1"/>
    <col min="14359" max="14359" width="3.75" style="253" customWidth="1"/>
    <col min="14360" max="14360" width="2.5" style="253" customWidth="1"/>
    <col min="14361" max="14361" width="0.875" style="253" customWidth="1"/>
    <col min="14362" max="14362" width="3.125" style="253" customWidth="1"/>
    <col min="14363" max="14363" width="3" style="253" customWidth="1"/>
    <col min="14364" max="14364" width="1.5" style="253" customWidth="1"/>
    <col min="14365" max="14365" width="1.875" style="253" customWidth="1"/>
    <col min="14366" max="14368" width="3.375" style="253" customWidth="1"/>
    <col min="14369" max="14369" width="2.75" style="253" customWidth="1"/>
    <col min="14370" max="14370" width="0.625" style="253" customWidth="1"/>
    <col min="14371" max="14592" width="9" style="253"/>
    <col min="14593" max="14593" width="1.125" style="253" customWidth="1"/>
    <col min="14594" max="14594" width="2" style="253" customWidth="1"/>
    <col min="14595" max="14595" width="11.25" style="253" customWidth="1"/>
    <col min="14596" max="14596" width="2.5" style="253" customWidth="1"/>
    <col min="14597" max="14597" width="3.125" style="253" customWidth="1"/>
    <col min="14598" max="14599" width="3.25" style="253" customWidth="1"/>
    <col min="14600" max="14600" width="2.375" style="253" customWidth="1"/>
    <col min="14601" max="14601" width="0.875" style="253" customWidth="1"/>
    <col min="14602" max="14602" width="3.25" style="253" customWidth="1"/>
    <col min="14603" max="14603" width="3.625" style="253" customWidth="1"/>
    <col min="14604" max="14604" width="6" style="253" customWidth="1"/>
    <col min="14605" max="14605" width="6.75" style="253" customWidth="1"/>
    <col min="14606" max="14606" width="3.5" style="253" customWidth="1"/>
    <col min="14607" max="14607" width="2.5" style="253" customWidth="1"/>
    <col min="14608" max="14609" width="3.75" style="253" customWidth="1"/>
    <col min="14610" max="14610" width="0.875" style="253" customWidth="1"/>
    <col min="14611" max="14611" width="1" style="253" customWidth="1"/>
    <col min="14612" max="14612" width="1.5" style="253" customWidth="1"/>
    <col min="14613" max="14613" width="3.375" style="253" customWidth="1"/>
    <col min="14614" max="14614" width="2.25" style="253" customWidth="1"/>
    <col min="14615" max="14615" width="3.75" style="253" customWidth="1"/>
    <col min="14616" max="14616" width="2.5" style="253" customWidth="1"/>
    <col min="14617" max="14617" width="0.875" style="253" customWidth="1"/>
    <col min="14618" max="14618" width="3.125" style="253" customWidth="1"/>
    <col min="14619" max="14619" width="3" style="253" customWidth="1"/>
    <col min="14620" max="14620" width="1.5" style="253" customWidth="1"/>
    <col min="14621" max="14621" width="1.875" style="253" customWidth="1"/>
    <col min="14622" max="14624" width="3.375" style="253" customWidth="1"/>
    <col min="14625" max="14625" width="2.75" style="253" customWidth="1"/>
    <col min="14626" max="14626" width="0.625" style="253" customWidth="1"/>
    <col min="14627" max="14848" width="9" style="253"/>
    <col min="14849" max="14849" width="1.125" style="253" customWidth="1"/>
    <col min="14850" max="14850" width="2" style="253" customWidth="1"/>
    <col min="14851" max="14851" width="11.25" style="253" customWidth="1"/>
    <col min="14852" max="14852" width="2.5" style="253" customWidth="1"/>
    <col min="14853" max="14853" width="3.125" style="253" customWidth="1"/>
    <col min="14854" max="14855" width="3.25" style="253" customWidth="1"/>
    <col min="14856" max="14856" width="2.375" style="253" customWidth="1"/>
    <col min="14857" max="14857" width="0.875" style="253" customWidth="1"/>
    <col min="14858" max="14858" width="3.25" style="253" customWidth="1"/>
    <col min="14859" max="14859" width="3.625" style="253" customWidth="1"/>
    <col min="14860" max="14860" width="6" style="253" customWidth="1"/>
    <col min="14861" max="14861" width="6.75" style="253" customWidth="1"/>
    <col min="14862" max="14862" width="3.5" style="253" customWidth="1"/>
    <col min="14863" max="14863" width="2.5" style="253" customWidth="1"/>
    <col min="14864" max="14865" width="3.75" style="253" customWidth="1"/>
    <col min="14866" max="14866" width="0.875" style="253" customWidth="1"/>
    <col min="14867" max="14867" width="1" style="253" customWidth="1"/>
    <col min="14868" max="14868" width="1.5" style="253" customWidth="1"/>
    <col min="14869" max="14869" width="3.375" style="253" customWidth="1"/>
    <col min="14870" max="14870" width="2.25" style="253" customWidth="1"/>
    <col min="14871" max="14871" width="3.75" style="253" customWidth="1"/>
    <col min="14872" max="14872" width="2.5" style="253" customWidth="1"/>
    <col min="14873" max="14873" width="0.875" style="253" customWidth="1"/>
    <col min="14874" max="14874" width="3.125" style="253" customWidth="1"/>
    <col min="14875" max="14875" width="3" style="253" customWidth="1"/>
    <col min="14876" max="14876" width="1.5" style="253" customWidth="1"/>
    <col min="14877" max="14877" width="1.875" style="253" customWidth="1"/>
    <col min="14878" max="14880" width="3.375" style="253" customWidth="1"/>
    <col min="14881" max="14881" width="2.75" style="253" customWidth="1"/>
    <col min="14882" max="14882" width="0.625" style="253" customWidth="1"/>
    <col min="14883" max="15104" width="9" style="253"/>
    <col min="15105" max="15105" width="1.125" style="253" customWidth="1"/>
    <col min="15106" max="15106" width="2" style="253" customWidth="1"/>
    <col min="15107" max="15107" width="11.25" style="253" customWidth="1"/>
    <col min="15108" max="15108" width="2.5" style="253" customWidth="1"/>
    <col min="15109" max="15109" width="3.125" style="253" customWidth="1"/>
    <col min="15110" max="15111" width="3.25" style="253" customWidth="1"/>
    <col min="15112" max="15112" width="2.375" style="253" customWidth="1"/>
    <col min="15113" max="15113" width="0.875" style="253" customWidth="1"/>
    <col min="15114" max="15114" width="3.25" style="253" customWidth="1"/>
    <col min="15115" max="15115" width="3.625" style="253" customWidth="1"/>
    <col min="15116" max="15116" width="6" style="253" customWidth="1"/>
    <col min="15117" max="15117" width="6.75" style="253" customWidth="1"/>
    <col min="15118" max="15118" width="3.5" style="253" customWidth="1"/>
    <col min="15119" max="15119" width="2.5" style="253" customWidth="1"/>
    <col min="15120" max="15121" width="3.75" style="253" customWidth="1"/>
    <col min="15122" max="15122" width="0.875" style="253" customWidth="1"/>
    <col min="15123" max="15123" width="1" style="253" customWidth="1"/>
    <col min="15124" max="15124" width="1.5" style="253" customWidth="1"/>
    <col min="15125" max="15125" width="3.375" style="253" customWidth="1"/>
    <col min="15126" max="15126" width="2.25" style="253" customWidth="1"/>
    <col min="15127" max="15127" width="3.75" style="253" customWidth="1"/>
    <col min="15128" max="15128" width="2.5" style="253" customWidth="1"/>
    <col min="15129" max="15129" width="0.875" style="253" customWidth="1"/>
    <col min="15130" max="15130" width="3.125" style="253" customWidth="1"/>
    <col min="15131" max="15131" width="3" style="253" customWidth="1"/>
    <col min="15132" max="15132" width="1.5" style="253" customWidth="1"/>
    <col min="15133" max="15133" width="1.875" style="253" customWidth="1"/>
    <col min="15134" max="15136" width="3.375" style="253" customWidth="1"/>
    <col min="15137" max="15137" width="2.75" style="253" customWidth="1"/>
    <col min="15138" max="15138" width="0.625" style="253" customWidth="1"/>
    <col min="15139" max="15360" width="9" style="253"/>
    <col min="15361" max="15361" width="1.125" style="253" customWidth="1"/>
    <col min="15362" max="15362" width="2" style="253" customWidth="1"/>
    <col min="15363" max="15363" width="11.25" style="253" customWidth="1"/>
    <col min="15364" max="15364" width="2.5" style="253" customWidth="1"/>
    <col min="15365" max="15365" width="3.125" style="253" customWidth="1"/>
    <col min="15366" max="15367" width="3.25" style="253" customWidth="1"/>
    <col min="15368" max="15368" width="2.375" style="253" customWidth="1"/>
    <col min="15369" max="15369" width="0.875" style="253" customWidth="1"/>
    <col min="15370" max="15370" width="3.25" style="253" customWidth="1"/>
    <col min="15371" max="15371" width="3.625" style="253" customWidth="1"/>
    <col min="15372" max="15372" width="6" style="253" customWidth="1"/>
    <col min="15373" max="15373" width="6.75" style="253" customWidth="1"/>
    <col min="15374" max="15374" width="3.5" style="253" customWidth="1"/>
    <col min="15375" max="15375" width="2.5" style="253" customWidth="1"/>
    <col min="15376" max="15377" width="3.75" style="253" customWidth="1"/>
    <col min="15378" max="15378" width="0.875" style="253" customWidth="1"/>
    <col min="15379" max="15379" width="1" style="253" customWidth="1"/>
    <col min="15380" max="15380" width="1.5" style="253" customWidth="1"/>
    <col min="15381" max="15381" width="3.375" style="253" customWidth="1"/>
    <col min="15382" max="15382" width="2.25" style="253" customWidth="1"/>
    <col min="15383" max="15383" width="3.75" style="253" customWidth="1"/>
    <col min="15384" max="15384" width="2.5" style="253" customWidth="1"/>
    <col min="15385" max="15385" width="0.875" style="253" customWidth="1"/>
    <col min="15386" max="15386" width="3.125" style="253" customWidth="1"/>
    <col min="15387" max="15387" width="3" style="253" customWidth="1"/>
    <col min="15388" max="15388" width="1.5" style="253" customWidth="1"/>
    <col min="15389" max="15389" width="1.875" style="253" customWidth="1"/>
    <col min="15390" max="15392" width="3.375" style="253" customWidth="1"/>
    <col min="15393" max="15393" width="2.75" style="253" customWidth="1"/>
    <col min="15394" max="15394" width="0.625" style="253" customWidth="1"/>
    <col min="15395" max="15616" width="9" style="253"/>
    <col min="15617" max="15617" width="1.125" style="253" customWidth="1"/>
    <col min="15618" max="15618" width="2" style="253" customWidth="1"/>
    <col min="15619" max="15619" width="11.25" style="253" customWidth="1"/>
    <col min="15620" max="15620" width="2.5" style="253" customWidth="1"/>
    <col min="15621" max="15621" width="3.125" style="253" customWidth="1"/>
    <col min="15622" max="15623" width="3.25" style="253" customWidth="1"/>
    <col min="15624" max="15624" width="2.375" style="253" customWidth="1"/>
    <col min="15625" max="15625" width="0.875" style="253" customWidth="1"/>
    <col min="15626" max="15626" width="3.25" style="253" customWidth="1"/>
    <col min="15627" max="15627" width="3.625" style="253" customWidth="1"/>
    <col min="15628" max="15628" width="6" style="253" customWidth="1"/>
    <col min="15629" max="15629" width="6.75" style="253" customWidth="1"/>
    <col min="15630" max="15630" width="3.5" style="253" customWidth="1"/>
    <col min="15631" max="15631" width="2.5" style="253" customWidth="1"/>
    <col min="15632" max="15633" width="3.75" style="253" customWidth="1"/>
    <col min="15634" max="15634" width="0.875" style="253" customWidth="1"/>
    <col min="15635" max="15635" width="1" style="253" customWidth="1"/>
    <col min="15636" max="15636" width="1.5" style="253" customWidth="1"/>
    <col min="15637" max="15637" width="3.375" style="253" customWidth="1"/>
    <col min="15638" max="15638" width="2.25" style="253" customWidth="1"/>
    <col min="15639" max="15639" width="3.75" style="253" customWidth="1"/>
    <col min="15640" max="15640" width="2.5" style="253" customWidth="1"/>
    <col min="15641" max="15641" width="0.875" style="253" customWidth="1"/>
    <col min="15642" max="15642" width="3.125" style="253" customWidth="1"/>
    <col min="15643" max="15643" width="3" style="253" customWidth="1"/>
    <col min="15644" max="15644" width="1.5" style="253" customWidth="1"/>
    <col min="15645" max="15645" width="1.875" style="253" customWidth="1"/>
    <col min="15646" max="15648" width="3.375" style="253" customWidth="1"/>
    <col min="15649" max="15649" width="2.75" style="253" customWidth="1"/>
    <col min="15650" max="15650" width="0.625" style="253" customWidth="1"/>
    <col min="15651" max="15872" width="9" style="253"/>
    <col min="15873" max="15873" width="1.125" style="253" customWidth="1"/>
    <col min="15874" max="15874" width="2" style="253" customWidth="1"/>
    <col min="15875" max="15875" width="11.25" style="253" customWidth="1"/>
    <col min="15876" max="15876" width="2.5" style="253" customWidth="1"/>
    <col min="15877" max="15877" width="3.125" style="253" customWidth="1"/>
    <col min="15878" max="15879" width="3.25" style="253" customWidth="1"/>
    <col min="15880" max="15880" width="2.375" style="253" customWidth="1"/>
    <col min="15881" max="15881" width="0.875" style="253" customWidth="1"/>
    <col min="15882" max="15882" width="3.25" style="253" customWidth="1"/>
    <col min="15883" max="15883" width="3.625" style="253" customWidth="1"/>
    <col min="15884" max="15884" width="6" style="253" customWidth="1"/>
    <col min="15885" max="15885" width="6.75" style="253" customWidth="1"/>
    <col min="15886" max="15886" width="3.5" style="253" customWidth="1"/>
    <col min="15887" max="15887" width="2.5" style="253" customWidth="1"/>
    <col min="15888" max="15889" width="3.75" style="253" customWidth="1"/>
    <col min="15890" max="15890" width="0.875" style="253" customWidth="1"/>
    <col min="15891" max="15891" width="1" style="253" customWidth="1"/>
    <col min="15892" max="15892" width="1.5" style="253" customWidth="1"/>
    <col min="15893" max="15893" width="3.375" style="253" customWidth="1"/>
    <col min="15894" max="15894" width="2.25" style="253" customWidth="1"/>
    <col min="15895" max="15895" width="3.75" style="253" customWidth="1"/>
    <col min="15896" max="15896" width="2.5" style="253" customWidth="1"/>
    <col min="15897" max="15897" width="0.875" style="253" customWidth="1"/>
    <col min="15898" max="15898" width="3.125" style="253" customWidth="1"/>
    <col min="15899" max="15899" width="3" style="253" customWidth="1"/>
    <col min="15900" max="15900" width="1.5" style="253" customWidth="1"/>
    <col min="15901" max="15901" width="1.875" style="253" customWidth="1"/>
    <col min="15902" max="15904" width="3.375" style="253" customWidth="1"/>
    <col min="15905" max="15905" width="2.75" style="253" customWidth="1"/>
    <col min="15906" max="15906" width="0.625" style="253" customWidth="1"/>
    <col min="15907" max="16128" width="9" style="253"/>
    <col min="16129" max="16129" width="1.125" style="253" customWidth="1"/>
    <col min="16130" max="16130" width="2" style="253" customWidth="1"/>
    <col min="16131" max="16131" width="11.25" style="253" customWidth="1"/>
    <col min="16132" max="16132" width="2.5" style="253" customWidth="1"/>
    <col min="16133" max="16133" width="3.125" style="253" customWidth="1"/>
    <col min="16134" max="16135" width="3.25" style="253" customWidth="1"/>
    <col min="16136" max="16136" width="2.375" style="253" customWidth="1"/>
    <col min="16137" max="16137" width="0.875" style="253" customWidth="1"/>
    <col min="16138" max="16138" width="3.25" style="253" customWidth="1"/>
    <col min="16139" max="16139" width="3.625" style="253" customWidth="1"/>
    <col min="16140" max="16140" width="6" style="253" customWidth="1"/>
    <col min="16141" max="16141" width="6.75" style="253" customWidth="1"/>
    <col min="16142" max="16142" width="3.5" style="253" customWidth="1"/>
    <col min="16143" max="16143" width="2.5" style="253" customWidth="1"/>
    <col min="16144" max="16145" width="3.75" style="253" customWidth="1"/>
    <col min="16146" max="16146" width="0.875" style="253" customWidth="1"/>
    <col min="16147" max="16147" width="1" style="253" customWidth="1"/>
    <col min="16148" max="16148" width="1.5" style="253" customWidth="1"/>
    <col min="16149" max="16149" width="3.375" style="253" customWidth="1"/>
    <col min="16150" max="16150" width="2.25" style="253" customWidth="1"/>
    <col min="16151" max="16151" width="3.75" style="253" customWidth="1"/>
    <col min="16152" max="16152" width="2.5" style="253" customWidth="1"/>
    <col min="16153" max="16153" width="0.875" style="253" customWidth="1"/>
    <col min="16154" max="16154" width="3.125" style="253" customWidth="1"/>
    <col min="16155" max="16155" width="3" style="253" customWidth="1"/>
    <col min="16156" max="16156" width="1.5" style="253" customWidth="1"/>
    <col min="16157" max="16157" width="1.875" style="253" customWidth="1"/>
    <col min="16158" max="16160" width="3.375" style="253" customWidth="1"/>
    <col min="16161" max="16161" width="2.75" style="253" customWidth="1"/>
    <col min="16162" max="16162" width="0.625" style="253" customWidth="1"/>
    <col min="16163" max="16384" width="9" style="253"/>
  </cols>
  <sheetData>
    <row r="1" spans="1:33" s="150" customFormat="1" ht="14.25" x14ac:dyDescent="0.3">
      <c r="A1" s="149" t="s">
        <v>516</v>
      </c>
    </row>
    <row r="2" spans="1:33" s="150" customFormat="1" ht="25.5" customHeight="1" x14ac:dyDescent="0.3">
      <c r="A2" s="409" t="s">
        <v>517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  <c r="AD2" s="409"/>
      <c r="AE2" s="409"/>
      <c r="AF2" s="409"/>
      <c r="AG2" s="409"/>
    </row>
    <row r="3" spans="1:33" s="150" customFormat="1" ht="25.5" x14ac:dyDescent="0.3">
      <c r="A3" s="250"/>
      <c r="B3" s="250"/>
      <c r="C3" s="250"/>
      <c r="D3" s="250"/>
      <c r="E3" s="250"/>
      <c r="F3" s="250"/>
      <c r="G3" s="250"/>
      <c r="H3" s="250"/>
      <c r="I3" s="250"/>
    </row>
    <row r="4" spans="1:33" s="150" customFormat="1" ht="30" customHeight="1" x14ac:dyDescent="0.3">
      <c r="A4" s="251" t="s">
        <v>518</v>
      </c>
      <c r="AG4" s="252" t="s">
        <v>322</v>
      </c>
    </row>
    <row r="5" spans="1:33" ht="19.350000000000001" customHeight="1" x14ac:dyDescent="0.15">
      <c r="B5" s="403" t="s">
        <v>519</v>
      </c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</row>
    <row r="6" spans="1:33" ht="5.0999999999999996" customHeight="1" x14ac:dyDescent="0.15"/>
    <row r="7" spans="1:33" ht="19.5" customHeight="1" x14ac:dyDescent="0.15">
      <c r="B7" s="404" t="s">
        <v>520</v>
      </c>
      <c r="C7" s="404"/>
      <c r="D7" s="404"/>
      <c r="E7" s="405">
        <v>43160</v>
      </c>
      <c r="F7" s="405"/>
      <c r="G7" s="405"/>
      <c r="H7" s="405"/>
      <c r="I7" s="405"/>
      <c r="J7" s="405"/>
      <c r="K7" s="405"/>
      <c r="L7" s="406" t="s">
        <v>521</v>
      </c>
      <c r="M7" s="406"/>
      <c r="N7" s="406"/>
      <c r="O7" s="406"/>
      <c r="P7" s="406"/>
      <c r="Q7" s="406"/>
      <c r="R7" s="406"/>
      <c r="S7" s="406"/>
      <c r="T7" s="406"/>
      <c r="U7" s="406"/>
      <c r="V7" s="406"/>
      <c r="W7" s="404" t="s">
        <v>522</v>
      </c>
      <c r="X7" s="404"/>
      <c r="Y7" s="404"/>
      <c r="Z7" s="404"/>
      <c r="AA7" s="404" t="s">
        <v>523</v>
      </c>
      <c r="AB7" s="404"/>
      <c r="AC7" s="404"/>
      <c r="AD7" s="404"/>
      <c r="AE7" s="404"/>
      <c r="AF7" s="404"/>
      <c r="AG7" s="404"/>
    </row>
    <row r="8" spans="1:33" ht="12.2" customHeight="1" x14ac:dyDescent="0.15">
      <c r="B8" s="404"/>
      <c r="C8" s="404"/>
      <c r="D8" s="404"/>
      <c r="E8" s="407" t="s">
        <v>524</v>
      </c>
      <c r="F8" s="407"/>
      <c r="G8" s="407"/>
      <c r="H8" s="407"/>
      <c r="I8" s="407"/>
      <c r="J8" s="407"/>
      <c r="K8" s="407"/>
      <c r="L8" s="406"/>
      <c r="M8" s="406"/>
      <c r="N8" s="406"/>
      <c r="O8" s="406"/>
      <c r="P8" s="406"/>
      <c r="Q8" s="406"/>
      <c r="R8" s="406"/>
      <c r="S8" s="406"/>
      <c r="T8" s="406"/>
      <c r="U8" s="406"/>
      <c r="V8" s="406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</row>
    <row r="9" spans="1:33" ht="19.7" customHeight="1" x14ac:dyDescent="0.15">
      <c r="B9" s="404"/>
      <c r="C9" s="404"/>
      <c r="D9" s="404"/>
      <c r="E9" s="408">
        <v>43524</v>
      </c>
      <c r="F9" s="408"/>
      <c r="G9" s="408"/>
      <c r="H9" s="408"/>
      <c r="I9" s="408"/>
      <c r="J9" s="408"/>
      <c r="K9" s="408"/>
      <c r="L9" s="406"/>
      <c r="M9" s="406"/>
      <c r="N9" s="406"/>
      <c r="O9" s="406"/>
      <c r="P9" s="406"/>
      <c r="Q9" s="406"/>
      <c r="R9" s="406"/>
      <c r="S9" s="406"/>
      <c r="T9" s="406"/>
      <c r="U9" s="406"/>
      <c r="V9" s="406"/>
      <c r="W9" s="404"/>
      <c r="X9" s="404"/>
      <c r="Y9" s="404"/>
      <c r="Z9" s="404"/>
      <c r="AA9" s="404"/>
      <c r="AB9" s="404"/>
      <c r="AC9" s="404"/>
      <c r="AD9" s="404"/>
      <c r="AE9" s="404"/>
      <c r="AF9" s="404"/>
      <c r="AG9" s="404"/>
    </row>
    <row r="10" spans="1:33" ht="10.15" customHeight="1" x14ac:dyDescent="0.15">
      <c r="B10" s="397" t="s">
        <v>525</v>
      </c>
      <c r="C10" s="397"/>
      <c r="D10" s="397"/>
      <c r="E10" s="397"/>
      <c r="F10" s="397"/>
      <c r="G10" s="397"/>
      <c r="H10" s="397"/>
      <c r="I10" s="397"/>
      <c r="J10" s="397"/>
      <c r="K10" s="397"/>
      <c r="L10" s="397"/>
      <c r="M10" s="397"/>
      <c r="N10" s="397"/>
      <c r="O10" s="397"/>
      <c r="P10" s="397"/>
      <c r="Q10" s="397"/>
      <c r="R10" s="397"/>
      <c r="S10" s="397"/>
      <c r="T10" s="397"/>
      <c r="U10" s="397"/>
      <c r="V10" s="397"/>
      <c r="W10" s="397"/>
      <c r="X10" s="397"/>
      <c r="Y10" s="397"/>
      <c r="Z10" s="397"/>
      <c r="AA10" s="397"/>
      <c r="AB10" s="397"/>
      <c r="AC10" s="397"/>
      <c r="AD10" s="397"/>
      <c r="AE10" s="397"/>
      <c r="AF10" s="397"/>
      <c r="AG10" s="397"/>
    </row>
    <row r="11" spans="1:33" ht="26.1" customHeight="1" x14ac:dyDescent="0.15">
      <c r="B11" s="254" t="s">
        <v>525</v>
      </c>
      <c r="C11" s="398" t="s">
        <v>526</v>
      </c>
      <c r="D11" s="398"/>
      <c r="E11" s="255" t="s">
        <v>525</v>
      </c>
      <c r="F11" s="255" t="s">
        <v>525</v>
      </c>
      <c r="G11" s="256" t="s">
        <v>527</v>
      </c>
      <c r="H11" s="399" t="s">
        <v>525</v>
      </c>
      <c r="I11" s="399"/>
      <c r="J11" s="255" t="s">
        <v>525</v>
      </c>
      <c r="K11" s="400" t="s">
        <v>525</v>
      </c>
      <c r="L11" s="400"/>
      <c r="M11" s="401" t="s">
        <v>528</v>
      </c>
      <c r="N11" s="401"/>
      <c r="O11" s="401"/>
      <c r="P11" s="401"/>
      <c r="Q11" s="257">
        <v>4</v>
      </c>
      <c r="R11" s="402">
        <v>1</v>
      </c>
      <c r="S11" s="402"/>
      <c r="T11" s="402"/>
      <c r="U11" s="257">
        <v>6</v>
      </c>
      <c r="V11" s="254" t="s">
        <v>527</v>
      </c>
      <c r="W11" s="257">
        <v>8</v>
      </c>
      <c r="X11" s="402">
        <v>2</v>
      </c>
      <c r="Y11" s="402"/>
      <c r="Z11" s="254" t="s">
        <v>527</v>
      </c>
      <c r="AA11" s="257">
        <v>0</v>
      </c>
      <c r="AB11" s="402">
        <v>4</v>
      </c>
      <c r="AC11" s="402"/>
      <c r="AD11" s="257">
        <v>4</v>
      </c>
      <c r="AE11" s="257">
        <v>2</v>
      </c>
      <c r="AF11" s="257">
        <v>0</v>
      </c>
      <c r="AG11" s="258" t="s">
        <v>525</v>
      </c>
    </row>
    <row r="12" spans="1:33" ht="25.7" customHeight="1" x14ac:dyDescent="0.15">
      <c r="B12" s="259" t="s">
        <v>525</v>
      </c>
      <c r="C12" s="395" t="s">
        <v>529</v>
      </c>
      <c r="D12" s="395"/>
      <c r="E12" s="395"/>
      <c r="F12" s="395"/>
      <c r="G12" s="395"/>
      <c r="H12" s="395"/>
      <c r="I12" s="395"/>
      <c r="J12" s="395"/>
      <c r="K12" s="395"/>
      <c r="L12" s="395"/>
      <c r="M12" s="395"/>
      <c r="N12" s="395"/>
      <c r="O12" s="395"/>
      <c r="P12" s="395"/>
      <c r="Q12" s="395"/>
      <c r="R12" s="395"/>
      <c r="S12" s="395"/>
      <c r="T12" s="395"/>
      <c r="U12" s="395"/>
      <c r="V12" s="395"/>
      <c r="W12" s="395"/>
      <c r="X12" s="395"/>
      <c r="Y12" s="395"/>
      <c r="Z12" s="395"/>
      <c r="AA12" s="395"/>
      <c r="AB12" s="395"/>
      <c r="AC12" s="395"/>
      <c r="AD12" s="395"/>
      <c r="AE12" s="395"/>
      <c r="AF12" s="395"/>
      <c r="AG12" s="395"/>
    </row>
    <row r="13" spans="1:33" ht="28.15" customHeight="1" x14ac:dyDescent="0.15">
      <c r="B13" s="396" t="s">
        <v>530</v>
      </c>
      <c r="C13" s="396"/>
      <c r="D13" s="396" t="s">
        <v>531</v>
      </c>
      <c r="E13" s="396"/>
      <c r="F13" s="396"/>
      <c r="G13" s="396"/>
      <c r="H13" s="396"/>
      <c r="I13" s="396"/>
      <c r="J13" s="396"/>
      <c r="K13" s="396"/>
      <c r="L13" s="396"/>
      <c r="M13" s="396"/>
      <c r="N13" s="396" t="s">
        <v>532</v>
      </c>
      <c r="O13" s="396"/>
      <c r="P13" s="396"/>
      <c r="Q13" s="396"/>
      <c r="R13" s="396"/>
      <c r="S13" s="396" t="s">
        <v>533</v>
      </c>
      <c r="T13" s="396"/>
      <c r="U13" s="396"/>
      <c r="V13" s="396"/>
      <c r="W13" s="396"/>
      <c r="X13" s="396"/>
      <c r="Y13" s="396" t="s">
        <v>534</v>
      </c>
      <c r="Z13" s="396"/>
      <c r="AA13" s="396"/>
      <c r="AB13" s="396"/>
      <c r="AC13" s="396" t="s">
        <v>535</v>
      </c>
      <c r="AD13" s="396"/>
      <c r="AE13" s="396"/>
      <c r="AF13" s="396"/>
      <c r="AG13" s="396"/>
    </row>
    <row r="14" spans="1:33" ht="36" customHeight="1" x14ac:dyDescent="0.15">
      <c r="B14" s="396"/>
      <c r="C14" s="396"/>
      <c r="D14" s="396" t="s">
        <v>536</v>
      </c>
      <c r="E14" s="396"/>
      <c r="F14" s="396"/>
      <c r="G14" s="396"/>
      <c r="H14" s="396"/>
      <c r="I14" s="396" t="s">
        <v>537</v>
      </c>
      <c r="J14" s="396"/>
      <c r="K14" s="396"/>
      <c r="L14" s="396"/>
      <c r="M14" s="396"/>
      <c r="N14" s="396"/>
      <c r="O14" s="396"/>
      <c r="P14" s="396"/>
      <c r="Q14" s="396"/>
      <c r="R14" s="396"/>
      <c r="S14" s="396"/>
      <c r="T14" s="396"/>
      <c r="U14" s="396"/>
      <c r="V14" s="396"/>
      <c r="W14" s="396"/>
      <c r="X14" s="396"/>
      <c r="Y14" s="396"/>
      <c r="Z14" s="396"/>
      <c r="AA14" s="396"/>
      <c r="AB14" s="396"/>
      <c r="AC14" s="396"/>
      <c r="AD14" s="396"/>
      <c r="AE14" s="396"/>
      <c r="AF14" s="396"/>
      <c r="AG14" s="396"/>
    </row>
    <row r="15" spans="1:33" ht="21.6" customHeight="1" x14ac:dyDescent="0.15">
      <c r="B15" s="391" t="s">
        <v>538</v>
      </c>
      <c r="C15" s="391"/>
      <c r="D15" s="392" t="s">
        <v>539</v>
      </c>
      <c r="E15" s="392"/>
      <c r="F15" s="392"/>
      <c r="G15" s="392"/>
      <c r="H15" s="392"/>
      <c r="I15" s="391" t="s">
        <v>540</v>
      </c>
      <c r="J15" s="391"/>
      <c r="K15" s="391"/>
      <c r="L15" s="391"/>
      <c r="M15" s="391"/>
      <c r="N15" s="394">
        <v>43167</v>
      </c>
      <c r="O15" s="394"/>
      <c r="P15" s="394"/>
      <c r="Q15" s="394"/>
      <c r="R15" s="394"/>
      <c r="S15" s="393">
        <v>2137</v>
      </c>
      <c r="T15" s="393"/>
      <c r="U15" s="393"/>
      <c r="V15" s="393"/>
      <c r="W15" s="393"/>
      <c r="X15" s="393"/>
      <c r="Y15" s="392" t="s">
        <v>541</v>
      </c>
      <c r="Z15" s="392"/>
      <c r="AA15" s="392"/>
      <c r="AB15" s="392"/>
      <c r="AC15" s="393">
        <v>0</v>
      </c>
      <c r="AD15" s="393"/>
      <c r="AE15" s="393"/>
      <c r="AF15" s="393"/>
      <c r="AG15" s="393"/>
    </row>
    <row r="16" spans="1:33" ht="21.6" customHeight="1" x14ac:dyDescent="0.15">
      <c r="B16" s="391" t="s">
        <v>538</v>
      </c>
      <c r="C16" s="391"/>
      <c r="D16" s="392" t="s">
        <v>539</v>
      </c>
      <c r="E16" s="392"/>
      <c r="F16" s="392"/>
      <c r="G16" s="392"/>
      <c r="H16" s="392"/>
      <c r="I16" s="391" t="s">
        <v>540</v>
      </c>
      <c r="J16" s="391"/>
      <c r="K16" s="391"/>
      <c r="L16" s="391"/>
      <c r="M16" s="391"/>
      <c r="N16" s="394">
        <v>43175</v>
      </c>
      <c r="O16" s="394"/>
      <c r="P16" s="394"/>
      <c r="Q16" s="394"/>
      <c r="R16" s="394"/>
      <c r="S16" s="393">
        <v>4554</v>
      </c>
      <c r="T16" s="393"/>
      <c r="U16" s="393"/>
      <c r="V16" s="393"/>
      <c r="W16" s="393"/>
      <c r="X16" s="393"/>
      <c r="Y16" s="392" t="s">
        <v>541</v>
      </c>
      <c r="Z16" s="392"/>
      <c r="AA16" s="392"/>
      <c r="AB16" s="392"/>
      <c r="AC16" s="393">
        <v>0</v>
      </c>
      <c r="AD16" s="393"/>
      <c r="AE16" s="393"/>
      <c r="AF16" s="393"/>
      <c r="AG16" s="393"/>
    </row>
    <row r="17" spans="2:33" ht="21.6" customHeight="1" x14ac:dyDescent="0.15">
      <c r="B17" s="391" t="s">
        <v>542</v>
      </c>
      <c r="C17" s="391"/>
      <c r="D17" s="392" t="s">
        <v>543</v>
      </c>
      <c r="E17" s="392"/>
      <c r="F17" s="392"/>
      <c r="G17" s="392"/>
      <c r="H17" s="392"/>
      <c r="I17" s="391" t="s">
        <v>544</v>
      </c>
      <c r="J17" s="391"/>
      <c r="K17" s="391"/>
      <c r="L17" s="391"/>
      <c r="M17" s="391"/>
      <c r="N17" s="394">
        <v>43176</v>
      </c>
      <c r="O17" s="394"/>
      <c r="P17" s="394"/>
      <c r="Q17" s="394"/>
      <c r="R17" s="394"/>
      <c r="S17" s="393">
        <v>323</v>
      </c>
      <c r="T17" s="393"/>
      <c r="U17" s="393"/>
      <c r="V17" s="393"/>
      <c r="W17" s="393"/>
      <c r="X17" s="393"/>
      <c r="Y17" s="392" t="s">
        <v>541</v>
      </c>
      <c r="Z17" s="392"/>
      <c r="AA17" s="392"/>
      <c r="AB17" s="392"/>
      <c r="AC17" s="393">
        <v>0</v>
      </c>
      <c r="AD17" s="393"/>
      <c r="AE17" s="393"/>
      <c r="AF17" s="393"/>
      <c r="AG17" s="393"/>
    </row>
    <row r="18" spans="2:33" ht="21.6" customHeight="1" x14ac:dyDescent="0.15">
      <c r="B18" s="391" t="s">
        <v>538</v>
      </c>
      <c r="C18" s="391"/>
      <c r="D18" s="392" t="s">
        <v>539</v>
      </c>
      <c r="E18" s="392"/>
      <c r="F18" s="392"/>
      <c r="G18" s="392"/>
      <c r="H18" s="392"/>
      <c r="I18" s="391" t="s">
        <v>540</v>
      </c>
      <c r="J18" s="391"/>
      <c r="K18" s="391"/>
      <c r="L18" s="391"/>
      <c r="M18" s="391"/>
      <c r="N18" s="394">
        <v>43179</v>
      </c>
      <c r="O18" s="394"/>
      <c r="P18" s="394"/>
      <c r="Q18" s="394"/>
      <c r="R18" s="394"/>
      <c r="S18" s="393">
        <v>1738</v>
      </c>
      <c r="T18" s="393"/>
      <c r="U18" s="393"/>
      <c r="V18" s="393"/>
      <c r="W18" s="393"/>
      <c r="X18" s="393"/>
      <c r="Y18" s="392" t="s">
        <v>541</v>
      </c>
      <c r="Z18" s="392"/>
      <c r="AA18" s="392"/>
      <c r="AB18" s="392"/>
      <c r="AC18" s="393">
        <v>0</v>
      </c>
      <c r="AD18" s="393"/>
      <c r="AE18" s="393"/>
      <c r="AF18" s="393"/>
      <c r="AG18" s="393"/>
    </row>
    <row r="19" spans="2:33" ht="21.6" customHeight="1" x14ac:dyDescent="0.15">
      <c r="B19" s="391" t="s">
        <v>538</v>
      </c>
      <c r="C19" s="391"/>
      <c r="D19" s="392" t="s">
        <v>539</v>
      </c>
      <c r="E19" s="392"/>
      <c r="F19" s="392"/>
      <c r="G19" s="392"/>
      <c r="H19" s="392"/>
      <c r="I19" s="391" t="s">
        <v>540</v>
      </c>
      <c r="J19" s="391"/>
      <c r="K19" s="391"/>
      <c r="L19" s="391"/>
      <c r="M19" s="391"/>
      <c r="N19" s="394">
        <v>43185</v>
      </c>
      <c r="O19" s="394"/>
      <c r="P19" s="394"/>
      <c r="Q19" s="394"/>
      <c r="R19" s="394"/>
      <c r="S19" s="393">
        <v>19658</v>
      </c>
      <c r="T19" s="393"/>
      <c r="U19" s="393"/>
      <c r="V19" s="393"/>
      <c r="W19" s="393"/>
      <c r="X19" s="393"/>
      <c r="Y19" s="392" t="s">
        <v>541</v>
      </c>
      <c r="Z19" s="392"/>
      <c r="AA19" s="392"/>
      <c r="AB19" s="392"/>
      <c r="AC19" s="393">
        <v>2750</v>
      </c>
      <c r="AD19" s="393"/>
      <c r="AE19" s="393"/>
      <c r="AF19" s="393"/>
      <c r="AG19" s="393"/>
    </row>
    <row r="20" spans="2:33" ht="21.6" customHeight="1" x14ac:dyDescent="0.15">
      <c r="B20" s="391" t="s">
        <v>538</v>
      </c>
      <c r="C20" s="391"/>
      <c r="D20" s="392" t="s">
        <v>539</v>
      </c>
      <c r="E20" s="392"/>
      <c r="F20" s="392"/>
      <c r="G20" s="392"/>
      <c r="H20" s="392"/>
      <c r="I20" s="391" t="s">
        <v>540</v>
      </c>
      <c r="J20" s="391"/>
      <c r="K20" s="391"/>
      <c r="L20" s="391"/>
      <c r="M20" s="391"/>
      <c r="N20" s="394">
        <v>43189</v>
      </c>
      <c r="O20" s="394"/>
      <c r="P20" s="394"/>
      <c r="Q20" s="394"/>
      <c r="R20" s="394"/>
      <c r="S20" s="393">
        <v>23654</v>
      </c>
      <c r="T20" s="393"/>
      <c r="U20" s="393"/>
      <c r="V20" s="393"/>
      <c r="W20" s="393"/>
      <c r="X20" s="393"/>
      <c r="Y20" s="392" t="s">
        <v>541</v>
      </c>
      <c r="Z20" s="392"/>
      <c r="AA20" s="392"/>
      <c r="AB20" s="392"/>
      <c r="AC20" s="393">
        <v>3310</v>
      </c>
      <c r="AD20" s="393"/>
      <c r="AE20" s="393"/>
      <c r="AF20" s="393"/>
      <c r="AG20" s="393"/>
    </row>
    <row r="21" spans="2:33" ht="21.6" customHeight="1" x14ac:dyDescent="0.15">
      <c r="B21" s="391" t="s">
        <v>538</v>
      </c>
      <c r="C21" s="391"/>
      <c r="D21" s="392" t="s">
        <v>539</v>
      </c>
      <c r="E21" s="392"/>
      <c r="F21" s="392"/>
      <c r="G21" s="392"/>
      <c r="H21" s="392"/>
      <c r="I21" s="391" t="s">
        <v>540</v>
      </c>
      <c r="J21" s="391"/>
      <c r="K21" s="391"/>
      <c r="L21" s="391"/>
      <c r="M21" s="391"/>
      <c r="N21" s="394">
        <v>43200</v>
      </c>
      <c r="O21" s="394"/>
      <c r="P21" s="394"/>
      <c r="Q21" s="394"/>
      <c r="R21" s="394"/>
      <c r="S21" s="393">
        <v>79326</v>
      </c>
      <c r="T21" s="393"/>
      <c r="U21" s="393"/>
      <c r="V21" s="393"/>
      <c r="W21" s="393"/>
      <c r="X21" s="393"/>
      <c r="Y21" s="392" t="s">
        <v>541</v>
      </c>
      <c r="Z21" s="392"/>
      <c r="AA21" s="392"/>
      <c r="AB21" s="392"/>
      <c r="AC21" s="393">
        <v>11100</v>
      </c>
      <c r="AD21" s="393"/>
      <c r="AE21" s="393"/>
      <c r="AF21" s="393"/>
      <c r="AG21" s="393"/>
    </row>
    <row r="22" spans="2:33" ht="21.6" customHeight="1" x14ac:dyDescent="0.15">
      <c r="B22" s="391" t="s">
        <v>538</v>
      </c>
      <c r="C22" s="391"/>
      <c r="D22" s="392" t="s">
        <v>539</v>
      </c>
      <c r="E22" s="392"/>
      <c r="F22" s="392"/>
      <c r="G22" s="392"/>
      <c r="H22" s="392"/>
      <c r="I22" s="391" t="s">
        <v>540</v>
      </c>
      <c r="J22" s="391"/>
      <c r="K22" s="391"/>
      <c r="L22" s="391"/>
      <c r="M22" s="391"/>
      <c r="N22" s="394">
        <v>43206</v>
      </c>
      <c r="O22" s="394"/>
      <c r="P22" s="394"/>
      <c r="Q22" s="394"/>
      <c r="R22" s="394"/>
      <c r="S22" s="393">
        <v>39115</v>
      </c>
      <c r="T22" s="393"/>
      <c r="U22" s="393"/>
      <c r="V22" s="393"/>
      <c r="W22" s="393"/>
      <c r="X22" s="393"/>
      <c r="Y22" s="392" t="s">
        <v>541</v>
      </c>
      <c r="Z22" s="392"/>
      <c r="AA22" s="392"/>
      <c r="AB22" s="392"/>
      <c r="AC22" s="393">
        <v>5470</v>
      </c>
      <c r="AD22" s="393"/>
      <c r="AE22" s="393"/>
      <c r="AF22" s="393"/>
      <c r="AG22" s="393"/>
    </row>
    <row r="23" spans="2:33" ht="21.6" customHeight="1" x14ac:dyDescent="0.15">
      <c r="B23" s="391" t="s">
        <v>538</v>
      </c>
      <c r="C23" s="391"/>
      <c r="D23" s="392" t="s">
        <v>539</v>
      </c>
      <c r="E23" s="392"/>
      <c r="F23" s="392"/>
      <c r="G23" s="392"/>
      <c r="H23" s="392"/>
      <c r="I23" s="391" t="s">
        <v>540</v>
      </c>
      <c r="J23" s="391"/>
      <c r="K23" s="391"/>
      <c r="L23" s="391"/>
      <c r="M23" s="391"/>
      <c r="N23" s="394">
        <v>43207</v>
      </c>
      <c r="O23" s="394"/>
      <c r="P23" s="394"/>
      <c r="Q23" s="394"/>
      <c r="R23" s="394"/>
      <c r="S23" s="393">
        <v>6495</v>
      </c>
      <c r="T23" s="393"/>
      <c r="U23" s="393"/>
      <c r="V23" s="393"/>
      <c r="W23" s="393"/>
      <c r="X23" s="393"/>
      <c r="Y23" s="392" t="s">
        <v>541</v>
      </c>
      <c r="Z23" s="392"/>
      <c r="AA23" s="392"/>
      <c r="AB23" s="392"/>
      <c r="AC23" s="393">
        <v>0</v>
      </c>
      <c r="AD23" s="393"/>
      <c r="AE23" s="393"/>
      <c r="AF23" s="393"/>
      <c r="AG23" s="393"/>
    </row>
    <row r="24" spans="2:33" ht="21.6" customHeight="1" x14ac:dyDescent="0.15">
      <c r="B24" s="391" t="s">
        <v>538</v>
      </c>
      <c r="C24" s="391"/>
      <c r="D24" s="392" t="s">
        <v>539</v>
      </c>
      <c r="E24" s="392"/>
      <c r="F24" s="392"/>
      <c r="G24" s="392"/>
      <c r="H24" s="392"/>
      <c r="I24" s="391" t="s">
        <v>540</v>
      </c>
      <c r="J24" s="391"/>
      <c r="K24" s="391"/>
      <c r="L24" s="391"/>
      <c r="M24" s="391"/>
      <c r="N24" s="394">
        <v>43210</v>
      </c>
      <c r="O24" s="394"/>
      <c r="P24" s="394"/>
      <c r="Q24" s="394"/>
      <c r="R24" s="394"/>
      <c r="S24" s="393">
        <v>13831</v>
      </c>
      <c r="T24" s="393"/>
      <c r="U24" s="393"/>
      <c r="V24" s="393"/>
      <c r="W24" s="393"/>
      <c r="X24" s="393"/>
      <c r="Y24" s="392" t="s">
        <v>541</v>
      </c>
      <c r="Z24" s="392"/>
      <c r="AA24" s="392"/>
      <c r="AB24" s="392"/>
      <c r="AC24" s="393">
        <v>1930</v>
      </c>
      <c r="AD24" s="393"/>
      <c r="AE24" s="393"/>
      <c r="AF24" s="393"/>
      <c r="AG24" s="393"/>
    </row>
    <row r="25" spans="2:33" ht="21.6" customHeight="1" x14ac:dyDescent="0.15">
      <c r="B25" s="391" t="s">
        <v>538</v>
      </c>
      <c r="C25" s="391"/>
      <c r="D25" s="392" t="s">
        <v>539</v>
      </c>
      <c r="E25" s="392"/>
      <c r="F25" s="392"/>
      <c r="G25" s="392"/>
      <c r="H25" s="392"/>
      <c r="I25" s="391" t="s">
        <v>540</v>
      </c>
      <c r="J25" s="391"/>
      <c r="K25" s="391"/>
      <c r="L25" s="391"/>
      <c r="M25" s="391"/>
      <c r="N25" s="394">
        <v>43215</v>
      </c>
      <c r="O25" s="394"/>
      <c r="P25" s="394"/>
      <c r="Q25" s="394"/>
      <c r="R25" s="394"/>
      <c r="S25" s="393">
        <v>24623</v>
      </c>
      <c r="T25" s="393"/>
      <c r="U25" s="393"/>
      <c r="V25" s="393"/>
      <c r="W25" s="393"/>
      <c r="X25" s="393"/>
      <c r="Y25" s="392" t="s">
        <v>541</v>
      </c>
      <c r="Z25" s="392"/>
      <c r="AA25" s="392"/>
      <c r="AB25" s="392"/>
      <c r="AC25" s="393">
        <v>3440</v>
      </c>
      <c r="AD25" s="393"/>
      <c r="AE25" s="393"/>
      <c r="AF25" s="393"/>
      <c r="AG25" s="393"/>
    </row>
    <row r="26" spans="2:33" ht="21.6" customHeight="1" x14ac:dyDescent="0.15">
      <c r="B26" s="391" t="s">
        <v>538</v>
      </c>
      <c r="C26" s="391"/>
      <c r="D26" s="392" t="s">
        <v>539</v>
      </c>
      <c r="E26" s="392"/>
      <c r="F26" s="392"/>
      <c r="G26" s="392"/>
      <c r="H26" s="392"/>
      <c r="I26" s="391" t="s">
        <v>540</v>
      </c>
      <c r="J26" s="391"/>
      <c r="K26" s="391"/>
      <c r="L26" s="391"/>
      <c r="M26" s="391"/>
      <c r="N26" s="394">
        <v>43217</v>
      </c>
      <c r="O26" s="394"/>
      <c r="P26" s="394"/>
      <c r="Q26" s="394"/>
      <c r="R26" s="394"/>
      <c r="S26" s="393">
        <v>10958</v>
      </c>
      <c r="T26" s="393"/>
      <c r="U26" s="393"/>
      <c r="V26" s="393"/>
      <c r="W26" s="393"/>
      <c r="X26" s="393"/>
      <c r="Y26" s="392" t="s">
        <v>541</v>
      </c>
      <c r="Z26" s="392"/>
      <c r="AA26" s="392"/>
      <c r="AB26" s="392"/>
      <c r="AC26" s="393">
        <v>1530</v>
      </c>
      <c r="AD26" s="393"/>
      <c r="AE26" s="393"/>
      <c r="AF26" s="393"/>
      <c r="AG26" s="393"/>
    </row>
    <row r="27" spans="2:33" ht="21.6" customHeight="1" x14ac:dyDescent="0.15">
      <c r="B27" s="391" t="s">
        <v>538</v>
      </c>
      <c r="C27" s="391"/>
      <c r="D27" s="392" t="s">
        <v>539</v>
      </c>
      <c r="E27" s="392"/>
      <c r="F27" s="392"/>
      <c r="G27" s="392"/>
      <c r="H27" s="392"/>
      <c r="I27" s="391" t="s">
        <v>540</v>
      </c>
      <c r="J27" s="391"/>
      <c r="K27" s="391"/>
      <c r="L27" s="391"/>
      <c r="M27" s="391"/>
      <c r="N27" s="394">
        <v>43222</v>
      </c>
      <c r="O27" s="394"/>
      <c r="P27" s="394"/>
      <c r="Q27" s="394"/>
      <c r="R27" s="394"/>
      <c r="S27" s="393">
        <v>26808</v>
      </c>
      <c r="T27" s="393"/>
      <c r="U27" s="393"/>
      <c r="V27" s="393"/>
      <c r="W27" s="393"/>
      <c r="X27" s="393"/>
      <c r="Y27" s="392" t="s">
        <v>541</v>
      </c>
      <c r="Z27" s="392"/>
      <c r="AA27" s="392"/>
      <c r="AB27" s="392"/>
      <c r="AC27" s="393">
        <v>3750</v>
      </c>
      <c r="AD27" s="393"/>
      <c r="AE27" s="393"/>
      <c r="AF27" s="393"/>
      <c r="AG27" s="393"/>
    </row>
    <row r="28" spans="2:33" ht="21.6" customHeight="1" x14ac:dyDescent="0.15">
      <c r="B28" s="391" t="s">
        <v>538</v>
      </c>
      <c r="C28" s="391"/>
      <c r="D28" s="392" t="s">
        <v>539</v>
      </c>
      <c r="E28" s="392"/>
      <c r="F28" s="392"/>
      <c r="G28" s="392"/>
      <c r="H28" s="392"/>
      <c r="I28" s="391" t="s">
        <v>540</v>
      </c>
      <c r="J28" s="391"/>
      <c r="K28" s="391"/>
      <c r="L28" s="391"/>
      <c r="M28" s="391"/>
      <c r="N28" s="394">
        <v>43230</v>
      </c>
      <c r="O28" s="394"/>
      <c r="P28" s="394"/>
      <c r="Q28" s="394"/>
      <c r="R28" s="394"/>
      <c r="S28" s="393">
        <v>40966</v>
      </c>
      <c r="T28" s="393"/>
      <c r="U28" s="393"/>
      <c r="V28" s="393"/>
      <c r="W28" s="393"/>
      <c r="X28" s="393"/>
      <c r="Y28" s="392" t="s">
        <v>541</v>
      </c>
      <c r="Z28" s="392"/>
      <c r="AA28" s="392"/>
      <c r="AB28" s="392"/>
      <c r="AC28" s="393">
        <v>5730</v>
      </c>
      <c r="AD28" s="393"/>
      <c r="AE28" s="393"/>
      <c r="AF28" s="393"/>
      <c r="AG28" s="393"/>
    </row>
    <row r="29" spans="2:33" ht="21.6" customHeight="1" x14ac:dyDescent="0.15">
      <c r="B29" s="391" t="s">
        <v>538</v>
      </c>
      <c r="C29" s="391"/>
      <c r="D29" s="392" t="s">
        <v>539</v>
      </c>
      <c r="E29" s="392"/>
      <c r="F29" s="392"/>
      <c r="G29" s="392"/>
      <c r="H29" s="392"/>
      <c r="I29" s="391" t="s">
        <v>540</v>
      </c>
      <c r="J29" s="391"/>
      <c r="K29" s="391"/>
      <c r="L29" s="391"/>
      <c r="M29" s="391"/>
      <c r="N29" s="394">
        <v>43235</v>
      </c>
      <c r="O29" s="394"/>
      <c r="P29" s="394"/>
      <c r="Q29" s="394"/>
      <c r="R29" s="394"/>
      <c r="S29" s="393">
        <v>20610</v>
      </c>
      <c r="T29" s="393"/>
      <c r="U29" s="393"/>
      <c r="V29" s="393"/>
      <c r="W29" s="393"/>
      <c r="X29" s="393"/>
      <c r="Y29" s="392" t="s">
        <v>541</v>
      </c>
      <c r="Z29" s="392"/>
      <c r="AA29" s="392"/>
      <c r="AB29" s="392"/>
      <c r="AC29" s="393">
        <v>2880</v>
      </c>
      <c r="AD29" s="393"/>
      <c r="AE29" s="393"/>
      <c r="AF29" s="393"/>
      <c r="AG29" s="393"/>
    </row>
    <row r="30" spans="2:33" ht="21.6" customHeight="1" x14ac:dyDescent="0.15">
      <c r="B30" s="391" t="s">
        <v>538</v>
      </c>
      <c r="C30" s="391"/>
      <c r="D30" s="392" t="s">
        <v>539</v>
      </c>
      <c r="E30" s="392"/>
      <c r="F30" s="392"/>
      <c r="G30" s="392"/>
      <c r="H30" s="392"/>
      <c r="I30" s="391" t="s">
        <v>540</v>
      </c>
      <c r="J30" s="391"/>
      <c r="K30" s="391"/>
      <c r="L30" s="391"/>
      <c r="M30" s="391"/>
      <c r="N30" s="394">
        <v>43237</v>
      </c>
      <c r="O30" s="394"/>
      <c r="P30" s="394"/>
      <c r="Q30" s="394"/>
      <c r="R30" s="394"/>
      <c r="S30" s="393">
        <v>8129</v>
      </c>
      <c r="T30" s="393"/>
      <c r="U30" s="393"/>
      <c r="V30" s="393"/>
      <c r="W30" s="393"/>
      <c r="X30" s="393"/>
      <c r="Y30" s="392" t="s">
        <v>541</v>
      </c>
      <c r="Z30" s="392"/>
      <c r="AA30" s="392"/>
      <c r="AB30" s="392"/>
      <c r="AC30" s="393">
        <v>1130</v>
      </c>
      <c r="AD30" s="393"/>
      <c r="AE30" s="393"/>
      <c r="AF30" s="393"/>
      <c r="AG30" s="393"/>
    </row>
    <row r="31" spans="2:33" ht="21.6" customHeight="1" x14ac:dyDescent="0.15">
      <c r="B31" s="391" t="s">
        <v>538</v>
      </c>
      <c r="C31" s="391"/>
      <c r="D31" s="392" t="s">
        <v>539</v>
      </c>
      <c r="E31" s="392"/>
      <c r="F31" s="392"/>
      <c r="G31" s="392"/>
      <c r="H31" s="392"/>
      <c r="I31" s="391" t="s">
        <v>540</v>
      </c>
      <c r="J31" s="391"/>
      <c r="K31" s="391"/>
      <c r="L31" s="391"/>
      <c r="M31" s="391"/>
      <c r="N31" s="394">
        <v>43256</v>
      </c>
      <c r="O31" s="394"/>
      <c r="P31" s="394"/>
      <c r="Q31" s="394"/>
      <c r="R31" s="394"/>
      <c r="S31" s="393">
        <v>50923</v>
      </c>
      <c r="T31" s="393"/>
      <c r="U31" s="393"/>
      <c r="V31" s="393"/>
      <c r="W31" s="393"/>
      <c r="X31" s="393"/>
      <c r="Y31" s="392" t="s">
        <v>541</v>
      </c>
      <c r="Z31" s="392"/>
      <c r="AA31" s="392"/>
      <c r="AB31" s="392"/>
      <c r="AC31" s="393">
        <v>7120</v>
      </c>
      <c r="AD31" s="393"/>
      <c r="AE31" s="393"/>
      <c r="AF31" s="393"/>
      <c r="AG31" s="393"/>
    </row>
    <row r="32" spans="2:33" ht="21.6" customHeight="1" x14ac:dyDescent="0.15">
      <c r="B32" s="391" t="s">
        <v>542</v>
      </c>
      <c r="C32" s="391"/>
      <c r="D32" s="392" t="s">
        <v>545</v>
      </c>
      <c r="E32" s="392"/>
      <c r="F32" s="392"/>
      <c r="G32" s="392"/>
      <c r="H32" s="392"/>
      <c r="I32" s="391" t="s">
        <v>546</v>
      </c>
      <c r="J32" s="391"/>
      <c r="K32" s="391"/>
      <c r="L32" s="391"/>
      <c r="M32" s="391"/>
      <c r="N32" s="394">
        <v>43260</v>
      </c>
      <c r="O32" s="394"/>
      <c r="P32" s="394"/>
      <c r="Q32" s="394"/>
      <c r="R32" s="394"/>
      <c r="S32" s="393">
        <v>348</v>
      </c>
      <c r="T32" s="393"/>
      <c r="U32" s="393"/>
      <c r="V32" s="393"/>
      <c r="W32" s="393"/>
      <c r="X32" s="393"/>
      <c r="Y32" s="392" t="s">
        <v>541</v>
      </c>
      <c r="Z32" s="392"/>
      <c r="AA32" s="392"/>
      <c r="AB32" s="392"/>
      <c r="AC32" s="393">
        <v>0</v>
      </c>
      <c r="AD32" s="393"/>
      <c r="AE32" s="393"/>
      <c r="AF32" s="393"/>
      <c r="AG32" s="393"/>
    </row>
    <row r="33" spans="2:34" ht="21.6" customHeight="1" x14ac:dyDescent="0.15">
      <c r="B33" s="391" t="s">
        <v>538</v>
      </c>
      <c r="C33" s="391"/>
      <c r="D33" s="392" t="s">
        <v>539</v>
      </c>
      <c r="E33" s="392"/>
      <c r="F33" s="392"/>
      <c r="G33" s="392"/>
      <c r="H33" s="392"/>
      <c r="I33" s="391" t="s">
        <v>540</v>
      </c>
      <c r="J33" s="391"/>
      <c r="K33" s="391"/>
      <c r="L33" s="391"/>
      <c r="M33" s="391"/>
      <c r="N33" s="394">
        <v>43262</v>
      </c>
      <c r="O33" s="394"/>
      <c r="P33" s="394"/>
      <c r="Q33" s="394"/>
      <c r="R33" s="394"/>
      <c r="S33" s="393">
        <v>16377</v>
      </c>
      <c r="T33" s="393"/>
      <c r="U33" s="393"/>
      <c r="V33" s="393"/>
      <c r="W33" s="393"/>
      <c r="X33" s="393"/>
      <c r="Y33" s="392" t="s">
        <v>541</v>
      </c>
      <c r="Z33" s="392"/>
      <c r="AA33" s="392"/>
      <c r="AB33" s="392"/>
      <c r="AC33" s="393">
        <v>2290</v>
      </c>
      <c r="AD33" s="393"/>
      <c r="AE33" s="393"/>
      <c r="AF33" s="393"/>
      <c r="AG33" s="393"/>
    </row>
    <row r="34" spans="2:34" ht="21.6" customHeight="1" x14ac:dyDescent="0.15">
      <c r="B34" s="391" t="s">
        <v>538</v>
      </c>
      <c r="C34" s="391"/>
      <c r="D34" s="392" t="s">
        <v>539</v>
      </c>
      <c r="E34" s="392"/>
      <c r="F34" s="392"/>
      <c r="G34" s="392"/>
      <c r="H34" s="392"/>
      <c r="I34" s="391" t="s">
        <v>540</v>
      </c>
      <c r="J34" s="391"/>
      <c r="K34" s="391"/>
      <c r="L34" s="391"/>
      <c r="M34" s="391"/>
      <c r="N34" s="394">
        <v>43266</v>
      </c>
      <c r="O34" s="394"/>
      <c r="P34" s="394"/>
      <c r="Q34" s="394"/>
      <c r="R34" s="394"/>
      <c r="S34" s="393">
        <v>8767</v>
      </c>
      <c r="T34" s="393"/>
      <c r="U34" s="393"/>
      <c r="V34" s="393"/>
      <c r="W34" s="393"/>
      <c r="X34" s="393"/>
      <c r="Y34" s="392" t="s">
        <v>541</v>
      </c>
      <c r="Z34" s="392"/>
      <c r="AA34" s="392"/>
      <c r="AB34" s="392"/>
      <c r="AC34" s="393">
        <v>1220</v>
      </c>
      <c r="AD34" s="393"/>
      <c r="AE34" s="393"/>
      <c r="AF34" s="393"/>
      <c r="AG34" s="393"/>
    </row>
    <row r="35" spans="2:34" ht="21.6" customHeight="1" x14ac:dyDescent="0.15">
      <c r="B35" s="391" t="s">
        <v>542</v>
      </c>
      <c r="C35" s="391"/>
      <c r="D35" s="392" t="s">
        <v>543</v>
      </c>
      <c r="E35" s="392"/>
      <c r="F35" s="392"/>
      <c r="G35" s="392"/>
      <c r="H35" s="392"/>
      <c r="I35" s="391" t="s">
        <v>544</v>
      </c>
      <c r="J35" s="391"/>
      <c r="K35" s="391"/>
      <c r="L35" s="391"/>
      <c r="M35" s="391"/>
      <c r="N35" s="394">
        <v>43267</v>
      </c>
      <c r="O35" s="394"/>
      <c r="P35" s="394"/>
      <c r="Q35" s="394"/>
      <c r="R35" s="394"/>
      <c r="S35" s="393">
        <v>324</v>
      </c>
      <c r="T35" s="393"/>
      <c r="U35" s="393"/>
      <c r="V35" s="393"/>
      <c r="W35" s="393"/>
      <c r="X35" s="393"/>
      <c r="Y35" s="392" t="s">
        <v>541</v>
      </c>
      <c r="Z35" s="392"/>
      <c r="AA35" s="392"/>
      <c r="AB35" s="392"/>
      <c r="AC35" s="393">
        <v>0</v>
      </c>
      <c r="AD35" s="393"/>
      <c r="AE35" s="393"/>
      <c r="AF35" s="393"/>
      <c r="AG35" s="393"/>
    </row>
    <row r="36" spans="2:34" ht="21.6" customHeight="1" x14ac:dyDescent="0.15">
      <c r="B36" s="391" t="s">
        <v>542</v>
      </c>
      <c r="C36" s="391"/>
      <c r="D36" s="392" t="s">
        <v>539</v>
      </c>
      <c r="E36" s="392"/>
      <c r="F36" s="392"/>
      <c r="G36" s="392"/>
      <c r="H36" s="392"/>
      <c r="I36" s="391" t="s">
        <v>540</v>
      </c>
      <c r="J36" s="391"/>
      <c r="K36" s="391"/>
      <c r="L36" s="391"/>
      <c r="M36" s="391"/>
      <c r="N36" s="394">
        <v>43267</v>
      </c>
      <c r="O36" s="394"/>
      <c r="P36" s="394"/>
      <c r="Q36" s="394"/>
      <c r="R36" s="394"/>
      <c r="S36" s="393">
        <v>1200</v>
      </c>
      <c r="T36" s="393"/>
      <c r="U36" s="393"/>
      <c r="V36" s="393"/>
      <c r="W36" s="393"/>
      <c r="X36" s="393"/>
      <c r="Y36" s="392" t="s">
        <v>541</v>
      </c>
      <c r="Z36" s="392"/>
      <c r="AA36" s="392"/>
      <c r="AB36" s="392"/>
      <c r="AC36" s="393">
        <v>0</v>
      </c>
      <c r="AD36" s="393"/>
      <c r="AE36" s="393"/>
      <c r="AF36" s="393"/>
      <c r="AG36" s="393"/>
    </row>
    <row r="37" spans="2:34" ht="21.6" customHeight="1" x14ac:dyDescent="0.15">
      <c r="B37" s="391" t="s">
        <v>538</v>
      </c>
      <c r="C37" s="391"/>
      <c r="D37" s="392" t="s">
        <v>539</v>
      </c>
      <c r="E37" s="392"/>
      <c r="F37" s="392"/>
      <c r="G37" s="392"/>
      <c r="H37" s="392"/>
      <c r="I37" s="391" t="s">
        <v>540</v>
      </c>
      <c r="J37" s="391"/>
      <c r="K37" s="391"/>
      <c r="L37" s="391"/>
      <c r="M37" s="391"/>
      <c r="N37" s="394">
        <v>43280</v>
      </c>
      <c r="O37" s="394"/>
      <c r="P37" s="394"/>
      <c r="Q37" s="394"/>
      <c r="R37" s="394"/>
      <c r="S37" s="393">
        <v>56282</v>
      </c>
      <c r="T37" s="393"/>
      <c r="U37" s="393"/>
      <c r="V37" s="393"/>
      <c r="W37" s="393"/>
      <c r="X37" s="393"/>
      <c r="Y37" s="392" t="s">
        <v>541</v>
      </c>
      <c r="Z37" s="392"/>
      <c r="AA37" s="392"/>
      <c r="AB37" s="392"/>
      <c r="AC37" s="393">
        <v>7870</v>
      </c>
      <c r="AD37" s="393"/>
      <c r="AE37" s="393"/>
      <c r="AF37" s="393"/>
      <c r="AG37" s="393"/>
    </row>
    <row r="38" spans="2:34" ht="21.6" customHeight="1" x14ac:dyDescent="0.15">
      <c r="B38" s="391" t="s">
        <v>538</v>
      </c>
      <c r="C38" s="391"/>
      <c r="D38" s="392" t="s">
        <v>539</v>
      </c>
      <c r="E38" s="392"/>
      <c r="F38" s="392"/>
      <c r="G38" s="392"/>
      <c r="H38" s="392"/>
      <c r="I38" s="391" t="s">
        <v>540</v>
      </c>
      <c r="J38" s="391"/>
      <c r="K38" s="391"/>
      <c r="L38" s="391"/>
      <c r="M38" s="391"/>
      <c r="N38" s="394">
        <v>43286</v>
      </c>
      <c r="O38" s="394"/>
      <c r="P38" s="394"/>
      <c r="Q38" s="394"/>
      <c r="R38" s="394"/>
      <c r="S38" s="393">
        <v>35161</v>
      </c>
      <c r="T38" s="393"/>
      <c r="U38" s="393"/>
      <c r="V38" s="393"/>
      <c r="W38" s="393"/>
      <c r="X38" s="393"/>
      <c r="Y38" s="392" t="s">
        <v>541</v>
      </c>
      <c r="Z38" s="392"/>
      <c r="AA38" s="392"/>
      <c r="AB38" s="392"/>
      <c r="AC38" s="393">
        <v>4920</v>
      </c>
      <c r="AD38" s="393"/>
      <c r="AE38" s="393"/>
      <c r="AF38" s="393"/>
      <c r="AG38" s="393"/>
    </row>
    <row r="39" spans="2:34" ht="21.6" customHeight="1" x14ac:dyDescent="0.15">
      <c r="B39" s="391" t="s">
        <v>538</v>
      </c>
      <c r="C39" s="391"/>
      <c r="D39" s="392" t="s">
        <v>539</v>
      </c>
      <c r="E39" s="392"/>
      <c r="F39" s="392"/>
      <c r="G39" s="392"/>
      <c r="H39" s="392"/>
      <c r="I39" s="391" t="s">
        <v>540</v>
      </c>
      <c r="J39" s="391"/>
      <c r="K39" s="391"/>
      <c r="L39" s="391"/>
      <c r="M39" s="391"/>
      <c r="N39" s="394">
        <v>43291</v>
      </c>
      <c r="O39" s="394"/>
      <c r="P39" s="394"/>
      <c r="Q39" s="394"/>
      <c r="R39" s="394"/>
      <c r="S39" s="393">
        <v>27000</v>
      </c>
      <c r="T39" s="393"/>
      <c r="U39" s="393"/>
      <c r="V39" s="393"/>
      <c r="W39" s="393"/>
      <c r="X39" s="393"/>
      <c r="Y39" s="392" t="s">
        <v>541</v>
      </c>
      <c r="Z39" s="392"/>
      <c r="AA39" s="392"/>
      <c r="AB39" s="392"/>
      <c r="AC39" s="393">
        <v>3780</v>
      </c>
      <c r="AD39" s="393"/>
      <c r="AE39" s="393"/>
      <c r="AF39" s="393"/>
      <c r="AG39" s="393"/>
    </row>
    <row r="40" spans="2:34" ht="21.6" customHeight="1" x14ac:dyDescent="0.15">
      <c r="B40" s="391" t="s">
        <v>538</v>
      </c>
      <c r="C40" s="391"/>
      <c r="D40" s="392" t="s">
        <v>539</v>
      </c>
      <c r="E40" s="392"/>
      <c r="F40" s="392"/>
      <c r="G40" s="392"/>
      <c r="H40" s="392"/>
      <c r="I40" s="391" t="s">
        <v>540</v>
      </c>
      <c r="J40" s="391"/>
      <c r="K40" s="391"/>
      <c r="L40" s="391"/>
      <c r="M40" s="391"/>
      <c r="N40" s="394">
        <v>43294</v>
      </c>
      <c r="O40" s="394"/>
      <c r="P40" s="394"/>
      <c r="Q40" s="394"/>
      <c r="R40" s="394"/>
      <c r="S40" s="393">
        <v>14953</v>
      </c>
      <c r="T40" s="393"/>
      <c r="U40" s="393"/>
      <c r="V40" s="393"/>
      <c r="W40" s="393"/>
      <c r="X40" s="393"/>
      <c r="Y40" s="392" t="s">
        <v>541</v>
      </c>
      <c r="Z40" s="392"/>
      <c r="AA40" s="392"/>
      <c r="AB40" s="392"/>
      <c r="AC40" s="393">
        <v>2090</v>
      </c>
      <c r="AD40" s="393"/>
      <c r="AE40" s="393"/>
      <c r="AF40" s="393"/>
      <c r="AG40" s="393"/>
    </row>
    <row r="41" spans="2:34" ht="7.9" customHeight="1" x14ac:dyDescent="0.15"/>
    <row r="42" spans="2:34" ht="17.649999999999999" customHeight="1" x14ac:dyDescent="0.15">
      <c r="N42" s="260">
        <v>1</v>
      </c>
      <c r="O42" s="261" t="s">
        <v>547</v>
      </c>
      <c r="P42" s="262">
        <v>3</v>
      </c>
      <c r="T42" s="386" t="s">
        <v>548</v>
      </c>
      <c r="U42" s="386"/>
      <c r="V42" s="386"/>
      <c r="W42" s="386"/>
      <c r="X42" s="386"/>
      <c r="Y42" s="386"/>
      <c r="Z42" s="386"/>
      <c r="AA42" s="386"/>
      <c r="AB42" s="386"/>
      <c r="AC42" s="386"/>
      <c r="AD42" s="386"/>
      <c r="AE42" s="386"/>
      <c r="AF42" s="386"/>
      <c r="AG42" s="386"/>
      <c r="AH42" s="386"/>
    </row>
    <row r="43" spans="2:34" ht="42.4" customHeight="1" x14ac:dyDescent="0.15"/>
    <row r="44" spans="2:34" ht="19.350000000000001" customHeight="1" x14ac:dyDescent="0.15">
      <c r="B44" s="403" t="s">
        <v>519</v>
      </c>
      <c r="C44" s="403"/>
      <c r="D44" s="403"/>
      <c r="E44" s="403"/>
      <c r="F44" s="403"/>
      <c r="G44" s="403"/>
      <c r="H44" s="403"/>
      <c r="I44" s="403"/>
      <c r="J44" s="403"/>
      <c r="K44" s="403"/>
      <c r="L44" s="403"/>
      <c r="M44" s="403"/>
    </row>
    <row r="45" spans="2:34" ht="5.0999999999999996" customHeight="1" x14ac:dyDescent="0.15"/>
    <row r="46" spans="2:34" ht="19.5" customHeight="1" x14ac:dyDescent="0.15">
      <c r="B46" s="404" t="s">
        <v>520</v>
      </c>
      <c r="C46" s="404"/>
      <c r="D46" s="404"/>
      <c r="E46" s="405">
        <v>43160</v>
      </c>
      <c r="F46" s="405"/>
      <c r="G46" s="405"/>
      <c r="H46" s="405"/>
      <c r="I46" s="405"/>
      <c r="J46" s="405"/>
      <c r="K46" s="405"/>
      <c r="L46" s="406" t="s">
        <v>521</v>
      </c>
      <c r="M46" s="406"/>
      <c r="N46" s="406"/>
      <c r="O46" s="406"/>
      <c r="P46" s="406"/>
      <c r="Q46" s="406"/>
      <c r="R46" s="406"/>
      <c r="S46" s="406"/>
      <c r="T46" s="406"/>
      <c r="U46" s="406"/>
      <c r="V46" s="406"/>
      <c r="W46" s="404" t="s">
        <v>522</v>
      </c>
      <c r="X46" s="404"/>
      <c r="Y46" s="404"/>
      <c r="Z46" s="404"/>
      <c r="AA46" s="404" t="s">
        <v>523</v>
      </c>
      <c r="AB46" s="404"/>
      <c r="AC46" s="404"/>
      <c r="AD46" s="404"/>
      <c r="AE46" s="404"/>
      <c r="AF46" s="404"/>
      <c r="AG46" s="404"/>
    </row>
    <row r="47" spans="2:34" ht="12.2" customHeight="1" x14ac:dyDescent="0.15">
      <c r="B47" s="404"/>
      <c r="C47" s="404"/>
      <c r="D47" s="404"/>
      <c r="E47" s="407" t="s">
        <v>524</v>
      </c>
      <c r="F47" s="407"/>
      <c r="G47" s="407"/>
      <c r="H47" s="407"/>
      <c r="I47" s="407"/>
      <c r="J47" s="407"/>
      <c r="K47" s="407"/>
      <c r="L47" s="406"/>
      <c r="M47" s="406"/>
      <c r="N47" s="406"/>
      <c r="O47" s="406"/>
      <c r="P47" s="406"/>
      <c r="Q47" s="406"/>
      <c r="R47" s="406"/>
      <c r="S47" s="406"/>
      <c r="T47" s="406"/>
      <c r="U47" s="406"/>
      <c r="V47" s="406"/>
      <c r="W47" s="404"/>
      <c r="X47" s="404"/>
      <c r="Y47" s="404"/>
      <c r="Z47" s="404"/>
      <c r="AA47" s="404"/>
      <c r="AB47" s="404"/>
      <c r="AC47" s="404"/>
      <c r="AD47" s="404"/>
      <c r="AE47" s="404"/>
      <c r="AF47" s="404"/>
      <c r="AG47" s="404"/>
    </row>
    <row r="48" spans="2:34" ht="19.7" customHeight="1" x14ac:dyDescent="0.15">
      <c r="B48" s="404"/>
      <c r="C48" s="404"/>
      <c r="D48" s="404"/>
      <c r="E48" s="408">
        <v>43524</v>
      </c>
      <c r="F48" s="408"/>
      <c r="G48" s="408"/>
      <c r="H48" s="408"/>
      <c r="I48" s="408"/>
      <c r="J48" s="408"/>
      <c r="K48" s="408"/>
      <c r="L48" s="406"/>
      <c r="M48" s="406"/>
      <c r="N48" s="406"/>
      <c r="O48" s="406"/>
      <c r="P48" s="406"/>
      <c r="Q48" s="406"/>
      <c r="R48" s="406"/>
      <c r="S48" s="406"/>
      <c r="T48" s="406"/>
      <c r="U48" s="406"/>
      <c r="V48" s="406"/>
      <c r="W48" s="404"/>
      <c r="X48" s="404"/>
      <c r="Y48" s="404"/>
      <c r="Z48" s="404"/>
      <c r="AA48" s="404"/>
      <c r="AB48" s="404"/>
      <c r="AC48" s="404"/>
      <c r="AD48" s="404"/>
      <c r="AE48" s="404"/>
      <c r="AF48" s="404"/>
      <c r="AG48" s="404"/>
    </row>
    <row r="49" spans="2:33" ht="10.15" customHeight="1" x14ac:dyDescent="0.15">
      <c r="B49" s="397" t="s">
        <v>525</v>
      </c>
      <c r="C49" s="397"/>
      <c r="D49" s="397"/>
      <c r="E49" s="397"/>
      <c r="F49" s="397"/>
      <c r="G49" s="397"/>
      <c r="H49" s="397"/>
      <c r="I49" s="397"/>
      <c r="J49" s="397"/>
      <c r="K49" s="397"/>
      <c r="L49" s="397"/>
      <c r="M49" s="397"/>
      <c r="N49" s="397"/>
      <c r="O49" s="397"/>
      <c r="P49" s="397"/>
      <c r="Q49" s="397"/>
      <c r="R49" s="397"/>
      <c r="S49" s="397"/>
      <c r="T49" s="397"/>
      <c r="U49" s="397"/>
      <c r="V49" s="397"/>
      <c r="W49" s="397"/>
      <c r="X49" s="397"/>
      <c r="Y49" s="397"/>
      <c r="Z49" s="397"/>
      <c r="AA49" s="397"/>
      <c r="AB49" s="397"/>
      <c r="AC49" s="397"/>
      <c r="AD49" s="397"/>
      <c r="AE49" s="397"/>
      <c r="AF49" s="397"/>
      <c r="AG49" s="397"/>
    </row>
    <row r="50" spans="2:33" ht="26.1" customHeight="1" x14ac:dyDescent="0.15">
      <c r="B50" s="254" t="s">
        <v>525</v>
      </c>
      <c r="C50" s="398" t="s">
        <v>526</v>
      </c>
      <c r="D50" s="398"/>
      <c r="E50" s="255" t="s">
        <v>525</v>
      </c>
      <c r="F50" s="255" t="s">
        <v>525</v>
      </c>
      <c r="G50" s="256" t="s">
        <v>527</v>
      </c>
      <c r="H50" s="399" t="s">
        <v>525</v>
      </c>
      <c r="I50" s="399"/>
      <c r="J50" s="255" t="s">
        <v>525</v>
      </c>
      <c r="K50" s="400" t="s">
        <v>525</v>
      </c>
      <c r="L50" s="400"/>
      <c r="M50" s="401" t="s">
        <v>528</v>
      </c>
      <c r="N50" s="401"/>
      <c r="O50" s="401"/>
      <c r="P50" s="401"/>
      <c r="Q50" s="257">
        <v>4</v>
      </c>
      <c r="R50" s="402">
        <v>1</v>
      </c>
      <c r="S50" s="402"/>
      <c r="T50" s="402"/>
      <c r="U50" s="257">
        <v>6</v>
      </c>
      <c r="V50" s="254" t="s">
        <v>527</v>
      </c>
      <c r="W50" s="257">
        <v>8</v>
      </c>
      <c r="X50" s="402">
        <v>2</v>
      </c>
      <c r="Y50" s="402"/>
      <c r="Z50" s="254" t="s">
        <v>527</v>
      </c>
      <c r="AA50" s="257">
        <v>0</v>
      </c>
      <c r="AB50" s="402">
        <v>4</v>
      </c>
      <c r="AC50" s="402"/>
      <c r="AD50" s="257">
        <v>4</v>
      </c>
      <c r="AE50" s="257">
        <v>2</v>
      </c>
      <c r="AF50" s="257">
        <v>0</v>
      </c>
      <c r="AG50" s="258" t="s">
        <v>525</v>
      </c>
    </row>
    <row r="51" spans="2:33" ht="25.7" customHeight="1" x14ac:dyDescent="0.15">
      <c r="B51" s="259" t="s">
        <v>525</v>
      </c>
      <c r="C51" s="395" t="s">
        <v>529</v>
      </c>
      <c r="D51" s="395"/>
      <c r="E51" s="395"/>
      <c r="F51" s="395"/>
      <c r="G51" s="395"/>
      <c r="H51" s="395"/>
      <c r="I51" s="395"/>
      <c r="J51" s="395"/>
      <c r="K51" s="395"/>
      <c r="L51" s="395"/>
      <c r="M51" s="395"/>
      <c r="N51" s="395"/>
      <c r="O51" s="395"/>
      <c r="P51" s="395"/>
      <c r="Q51" s="395"/>
      <c r="R51" s="395"/>
      <c r="S51" s="395"/>
      <c r="T51" s="395"/>
      <c r="U51" s="395"/>
      <c r="V51" s="395"/>
      <c r="W51" s="395"/>
      <c r="X51" s="395"/>
      <c r="Y51" s="395"/>
      <c r="Z51" s="395"/>
      <c r="AA51" s="395"/>
      <c r="AB51" s="395"/>
      <c r="AC51" s="395"/>
      <c r="AD51" s="395"/>
      <c r="AE51" s="395"/>
      <c r="AF51" s="395"/>
      <c r="AG51" s="395"/>
    </row>
    <row r="52" spans="2:33" ht="28.15" customHeight="1" x14ac:dyDescent="0.15">
      <c r="B52" s="396" t="s">
        <v>530</v>
      </c>
      <c r="C52" s="396"/>
      <c r="D52" s="396" t="s">
        <v>531</v>
      </c>
      <c r="E52" s="396"/>
      <c r="F52" s="396"/>
      <c r="G52" s="396"/>
      <c r="H52" s="396"/>
      <c r="I52" s="396"/>
      <c r="J52" s="396"/>
      <c r="K52" s="396"/>
      <c r="L52" s="396"/>
      <c r="M52" s="396"/>
      <c r="N52" s="396" t="s">
        <v>532</v>
      </c>
      <c r="O52" s="396"/>
      <c r="P52" s="396"/>
      <c r="Q52" s="396"/>
      <c r="R52" s="396"/>
      <c r="S52" s="396" t="s">
        <v>533</v>
      </c>
      <c r="T52" s="396"/>
      <c r="U52" s="396"/>
      <c r="V52" s="396"/>
      <c r="W52" s="396"/>
      <c r="X52" s="396"/>
      <c r="Y52" s="396" t="s">
        <v>534</v>
      </c>
      <c r="Z52" s="396"/>
      <c r="AA52" s="396"/>
      <c r="AB52" s="396"/>
      <c r="AC52" s="396" t="s">
        <v>535</v>
      </c>
      <c r="AD52" s="396"/>
      <c r="AE52" s="396"/>
      <c r="AF52" s="396"/>
      <c r="AG52" s="396"/>
    </row>
    <row r="53" spans="2:33" ht="36" customHeight="1" x14ac:dyDescent="0.15">
      <c r="B53" s="396"/>
      <c r="C53" s="396"/>
      <c r="D53" s="396" t="s">
        <v>536</v>
      </c>
      <c r="E53" s="396"/>
      <c r="F53" s="396"/>
      <c r="G53" s="396"/>
      <c r="H53" s="396"/>
      <c r="I53" s="396" t="s">
        <v>537</v>
      </c>
      <c r="J53" s="396"/>
      <c r="K53" s="396"/>
      <c r="L53" s="396"/>
      <c r="M53" s="396"/>
      <c r="N53" s="396"/>
      <c r="O53" s="396"/>
      <c r="P53" s="396"/>
      <c r="Q53" s="396"/>
      <c r="R53" s="396"/>
      <c r="S53" s="396"/>
      <c r="T53" s="396"/>
      <c r="U53" s="396"/>
      <c r="V53" s="396"/>
      <c r="W53" s="396"/>
      <c r="X53" s="396"/>
      <c r="Y53" s="396"/>
      <c r="Z53" s="396"/>
      <c r="AA53" s="396"/>
      <c r="AB53" s="396"/>
      <c r="AC53" s="396"/>
      <c r="AD53" s="396"/>
      <c r="AE53" s="396"/>
      <c r="AF53" s="396"/>
      <c r="AG53" s="396"/>
    </row>
    <row r="54" spans="2:33" ht="21.6" customHeight="1" x14ac:dyDescent="0.15">
      <c r="B54" s="391" t="s">
        <v>538</v>
      </c>
      <c r="C54" s="391"/>
      <c r="D54" s="392" t="s">
        <v>539</v>
      </c>
      <c r="E54" s="392"/>
      <c r="F54" s="392"/>
      <c r="G54" s="392"/>
      <c r="H54" s="392"/>
      <c r="I54" s="391" t="s">
        <v>540</v>
      </c>
      <c r="J54" s="391"/>
      <c r="K54" s="391"/>
      <c r="L54" s="391"/>
      <c r="M54" s="391"/>
      <c r="N54" s="394">
        <v>43297</v>
      </c>
      <c r="O54" s="394"/>
      <c r="P54" s="394"/>
      <c r="Q54" s="394"/>
      <c r="R54" s="394"/>
      <c r="S54" s="393">
        <v>15438</v>
      </c>
      <c r="T54" s="393"/>
      <c r="U54" s="393"/>
      <c r="V54" s="393"/>
      <c r="W54" s="393"/>
      <c r="X54" s="393"/>
      <c r="Y54" s="392" t="s">
        <v>541</v>
      </c>
      <c r="Z54" s="392"/>
      <c r="AA54" s="392"/>
      <c r="AB54" s="392"/>
      <c r="AC54" s="393">
        <v>2160</v>
      </c>
      <c r="AD54" s="393"/>
      <c r="AE54" s="393"/>
      <c r="AF54" s="393"/>
      <c r="AG54" s="393"/>
    </row>
    <row r="55" spans="2:33" ht="21.6" customHeight="1" x14ac:dyDescent="0.15">
      <c r="B55" s="391" t="s">
        <v>538</v>
      </c>
      <c r="C55" s="391"/>
      <c r="D55" s="392" t="s">
        <v>539</v>
      </c>
      <c r="E55" s="392"/>
      <c r="F55" s="392"/>
      <c r="G55" s="392"/>
      <c r="H55" s="392"/>
      <c r="I55" s="391" t="s">
        <v>540</v>
      </c>
      <c r="J55" s="391"/>
      <c r="K55" s="391"/>
      <c r="L55" s="391"/>
      <c r="M55" s="391"/>
      <c r="N55" s="394">
        <v>43298</v>
      </c>
      <c r="O55" s="394"/>
      <c r="P55" s="394"/>
      <c r="Q55" s="394"/>
      <c r="R55" s="394"/>
      <c r="S55" s="393">
        <v>4954</v>
      </c>
      <c r="T55" s="393"/>
      <c r="U55" s="393"/>
      <c r="V55" s="393"/>
      <c r="W55" s="393"/>
      <c r="X55" s="393"/>
      <c r="Y55" s="392" t="s">
        <v>541</v>
      </c>
      <c r="Z55" s="392"/>
      <c r="AA55" s="392"/>
      <c r="AB55" s="392"/>
      <c r="AC55" s="393">
        <v>0</v>
      </c>
      <c r="AD55" s="393"/>
      <c r="AE55" s="393"/>
      <c r="AF55" s="393"/>
      <c r="AG55" s="393"/>
    </row>
    <row r="56" spans="2:33" ht="21.6" customHeight="1" x14ac:dyDescent="0.15">
      <c r="B56" s="391" t="s">
        <v>538</v>
      </c>
      <c r="C56" s="391"/>
      <c r="D56" s="392" t="s">
        <v>539</v>
      </c>
      <c r="E56" s="392"/>
      <c r="F56" s="392"/>
      <c r="G56" s="392"/>
      <c r="H56" s="392"/>
      <c r="I56" s="391" t="s">
        <v>540</v>
      </c>
      <c r="J56" s="391"/>
      <c r="K56" s="391"/>
      <c r="L56" s="391"/>
      <c r="M56" s="391"/>
      <c r="N56" s="394">
        <v>43301</v>
      </c>
      <c r="O56" s="394"/>
      <c r="P56" s="394"/>
      <c r="Q56" s="394"/>
      <c r="R56" s="394"/>
      <c r="S56" s="393">
        <v>8705</v>
      </c>
      <c r="T56" s="393"/>
      <c r="U56" s="393"/>
      <c r="V56" s="393"/>
      <c r="W56" s="393"/>
      <c r="X56" s="393"/>
      <c r="Y56" s="392" t="s">
        <v>541</v>
      </c>
      <c r="Z56" s="392"/>
      <c r="AA56" s="392"/>
      <c r="AB56" s="392"/>
      <c r="AC56" s="393">
        <v>1210</v>
      </c>
      <c r="AD56" s="393"/>
      <c r="AE56" s="393"/>
      <c r="AF56" s="393"/>
      <c r="AG56" s="393"/>
    </row>
    <row r="57" spans="2:33" ht="21.6" customHeight="1" x14ac:dyDescent="0.15">
      <c r="B57" s="391" t="s">
        <v>538</v>
      </c>
      <c r="C57" s="391"/>
      <c r="D57" s="392" t="s">
        <v>539</v>
      </c>
      <c r="E57" s="392"/>
      <c r="F57" s="392"/>
      <c r="G57" s="392"/>
      <c r="H57" s="392"/>
      <c r="I57" s="391" t="s">
        <v>540</v>
      </c>
      <c r="J57" s="391"/>
      <c r="K57" s="391"/>
      <c r="L57" s="391"/>
      <c r="M57" s="391"/>
      <c r="N57" s="394">
        <v>43321</v>
      </c>
      <c r="O57" s="394"/>
      <c r="P57" s="394"/>
      <c r="Q57" s="394"/>
      <c r="R57" s="394"/>
      <c r="S57" s="393">
        <v>71002</v>
      </c>
      <c r="T57" s="393"/>
      <c r="U57" s="393"/>
      <c r="V57" s="393"/>
      <c r="W57" s="393"/>
      <c r="X57" s="393"/>
      <c r="Y57" s="392" t="s">
        <v>541</v>
      </c>
      <c r="Z57" s="392"/>
      <c r="AA57" s="392"/>
      <c r="AB57" s="392"/>
      <c r="AC57" s="393">
        <v>9940</v>
      </c>
      <c r="AD57" s="393"/>
      <c r="AE57" s="393"/>
      <c r="AF57" s="393"/>
      <c r="AG57" s="393"/>
    </row>
    <row r="58" spans="2:33" ht="21.6" customHeight="1" x14ac:dyDescent="0.15">
      <c r="B58" s="391" t="s">
        <v>538</v>
      </c>
      <c r="C58" s="391"/>
      <c r="D58" s="392" t="s">
        <v>539</v>
      </c>
      <c r="E58" s="392"/>
      <c r="F58" s="392"/>
      <c r="G58" s="392"/>
      <c r="H58" s="392"/>
      <c r="I58" s="391" t="s">
        <v>540</v>
      </c>
      <c r="J58" s="391"/>
      <c r="K58" s="391"/>
      <c r="L58" s="391"/>
      <c r="M58" s="391"/>
      <c r="N58" s="394">
        <v>43326</v>
      </c>
      <c r="O58" s="394"/>
      <c r="P58" s="394"/>
      <c r="Q58" s="394"/>
      <c r="R58" s="394"/>
      <c r="S58" s="393">
        <v>18704</v>
      </c>
      <c r="T58" s="393"/>
      <c r="U58" s="393"/>
      <c r="V58" s="393"/>
      <c r="W58" s="393"/>
      <c r="X58" s="393"/>
      <c r="Y58" s="392" t="s">
        <v>541</v>
      </c>
      <c r="Z58" s="392"/>
      <c r="AA58" s="392"/>
      <c r="AB58" s="392"/>
      <c r="AC58" s="393">
        <v>2610</v>
      </c>
      <c r="AD58" s="393"/>
      <c r="AE58" s="393"/>
      <c r="AF58" s="393"/>
      <c r="AG58" s="393"/>
    </row>
    <row r="59" spans="2:33" ht="21.6" customHeight="1" x14ac:dyDescent="0.15">
      <c r="B59" s="391" t="s">
        <v>538</v>
      </c>
      <c r="C59" s="391"/>
      <c r="D59" s="392" t="s">
        <v>539</v>
      </c>
      <c r="E59" s="392"/>
      <c r="F59" s="392"/>
      <c r="G59" s="392"/>
      <c r="H59" s="392"/>
      <c r="I59" s="391" t="s">
        <v>540</v>
      </c>
      <c r="J59" s="391"/>
      <c r="K59" s="391"/>
      <c r="L59" s="391"/>
      <c r="M59" s="391"/>
      <c r="N59" s="394">
        <v>43328</v>
      </c>
      <c r="O59" s="394"/>
      <c r="P59" s="394"/>
      <c r="Q59" s="394"/>
      <c r="R59" s="394"/>
      <c r="S59" s="393">
        <v>7247</v>
      </c>
      <c r="T59" s="393"/>
      <c r="U59" s="393"/>
      <c r="V59" s="393"/>
      <c r="W59" s="393"/>
      <c r="X59" s="393"/>
      <c r="Y59" s="392" t="s">
        <v>541</v>
      </c>
      <c r="Z59" s="392"/>
      <c r="AA59" s="392"/>
      <c r="AB59" s="392"/>
      <c r="AC59" s="393">
        <v>1010</v>
      </c>
      <c r="AD59" s="393"/>
      <c r="AE59" s="393"/>
      <c r="AF59" s="393"/>
      <c r="AG59" s="393"/>
    </row>
    <row r="60" spans="2:33" ht="21.6" customHeight="1" x14ac:dyDescent="0.15">
      <c r="B60" s="391" t="s">
        <v>538</v>
      </c>
      <c r="C60" s="391"/>
      <c r="D60" s="392" t="s">
        <v>539</v>
      </c>
      <c r="E60" s="392"/>
      <c r="F60" s="392"/>
      <c r="G60" s="392"/>
      <c r="H60" s="392"/>
      <c r="I60" s="391" t="s">
        <v>540</v>
      </c>
      <c r="J60" s="391"/>
      <c r="K60" s="391"/>
      <c r="L60" s="391"/>
      <c r="M60" s="391"/>
      <c r="N60" s="394">
        <v>43329</v>
      </c>
      <c r="O60" s="394"/>
      <c r="P60" s="394"/>
      <c r="Q60" s="394"/>
      <c r="R60" s="394"/>
      <c r="S60" s="393">
        <v>3503</v>
      </c>
      <c r="T60" s="393"/>
      <c r="U60" s="393"/>
      <c r="V60" s="393"/>
      <c r="W60" s="393"/>
      <c r="X60" s="393"/>
      <c r="Y60" s="392" t="s">
        <v>541</v>
      </c>
      <c r="Z60" s="392"/>
      <c r="AA60" s="392"/>
      <c r="AB60" s="392"/>
      <c r="AC60" s="393">
        <v>0</v>
      </c>
      <c r="AD60" s="393"/>
      <c r="AE60" s="393"/>
      <c r="AF60" s="393"/>
      <c r="AG60" s="393"/>
    </row>
    <row r="61" spans="2:33" ht="21.6" customHeight="1" x14ac:dyDescent="0.15">
      <c r="B61" s="391" t="s">
        <v>538</v>
      </c>
      <c r="C61" s="391"/>
      <c r="D61" s="392" t="s">
        <v>539</v>
      </c>
      <c r="E61" s="392"/>
      <c r="F61" s="392"/>
      <c r="G61" s="392"/>
      <c r="H61" s="392"/>
      <c r="I61" s="391" t="s">
        <v>540</v>
      </c>
      <c r="J61" s="391"/>
      <c r="K61" s="391"/>
      <c r="L61" s="391"/>
      <c r="M61" s="391"/>
      <c r="N61" s="394">
        <v>43332</v>
      </c>
      <c r="O61" s="394"/>
      <c r="P61" s="394"/>
      <c r="Q61" s="394"/>
      <c r="R61" s="394"/>
      <c r="S61" s="393">
        <v>4852</v>
      </c>
      <c r="T61" s="393"/>
      <c r="U61" s="393"/>
      <c r="V61" s="393"/>
      <c r="W61" s="393"/>
      <c r="X61" s="393"/>
      <c r="Y61" s="392" t="s">
        <v>541</v>
      </c>
      <c r="Z61" s="392"/>
      <c r="AA61" s="392"/>
      <c r="AB61" s="392"/>
      <c r="AC61" s="393">
        <v>0</v>
      </c>
      <c r="AD61" s="393"/>
      <c r="AE61" s="393"/>
      <c r="AF61" s="393"/>
      <c r="AG61" s="393"/>
    </row>
    <row r="62" spans="2:33" ht="21.6" customHeight="1" x14ac:dyDescent="0.15">
      <c r="B62" s="391" t="s">
        <v>538</v>
      </c>
      <c r="C62" s="391"/>
      <c r="D62" s="392" t="s">
        <v>539</v>
      </c>
      <c r="E62" s="392"/>
      <c r="F62" s="392"/>
      <c r="G62" s="392"/>
      <c r="H62" s="392"/>
      <c r="I62" s="391" t="s">
        <v>540</v>
      </c>
      <c r="J62" s="391"/>
      <c r="K62" s="391"/>
      <c r="L62" s="391"/>
      <c r="M62" s="391"/>
      <c r="N62" s="394">
        <v>43341</v>
      </c>
      <c r="O62" s="394"/>
      <c r="P62" s="394"/>
      <c r="Q62" s="394"/>
      <c r="R62" s="394"/>
      <c r="S62" s="393">
        <v>15246</v>
      </c>
      <c r="T62" s="393"/>
      <c r="U62" s="393"/>
      <c r="V62" s="393"/>
      <c r="W62" s="393"/>
      <c r="X62" s="393"/>
      <c r="Y62" s="392" t="s">
        <v>541</v>
      </c>
      <c r="Z62" s="392"/>
      <c r="AA62" s="392"/>
      <c r="AB62" s="392"/>
      <c r="AC62" s="393">
        <v>1900</v>
      </c>
      <c r="AD62" s="393"/>
      <c r="AE62" s="393"/>
      <c r="AF62" s="393"/>
      <c r="AG62" s="393"/>
    </row>
    <row r="63" spans="2:33" ht="21.6" customHeight="1" x14ac:dyDescent="0.15">
      <c r="B63" s="391" t="s">
        <v>538</v>
      </c>
      <c r="C63" s="391"/>
      <c r="D63" s="392" t="s">
        <v>539</v>
      </c>
      <c r="E63" s="392"/>
      <c r="F63" s="392"/>
      <c r="G63" s="392"/>
      <c r="H63" s="392"/>
      <c r="I63" s="391" t="s">
        <v>540</v>
      </c>
      <c r="J63" s="391"/>
      <c r="K63" s="391"/>
      <c r="L63" s="391"/>
      <c r="M63" s="391"/>
      <c r="N63" s="394">
        <v>43353</v>
      </c>
      <c r="O63" s="394"/>
      <c r="P63" s="394"/>
      <c r="Q63" s="394"/>
      <c r="R63" s="394"/>
      <c r="S63" s="393">
        <v>28205</v>
      </c>
      <c r="T63" s="393"/>
      <c r="U63" s="393"/>
      <c r="V63" s="393"/>
      <c r="W63" s="393"/>
      <c r="X63" s="393"/>
      <c r="Y63" s="392" t="s">
        <v>541</v>
      </c>
      <c r="Z63" s="392"/>
      <c r="AA63" s="392"/>
      <c r="AB63" s="392"/>
      <c r="AC63" s="393">
        <v>3940</v>
      </c>
      <c r="AD63" s="393"/>
      <c r="AE63" s="393"/>
      <c r="AF63" s="393"/>
      <c r="AG63" s="393"/>
    </row>
    <row r="64" spans="2:33" ht="21.6" customHeight="1" x14ac:dyDescent="0.15">
      <c r="B64" s="391" t="s">
        <v>542</v>
      </c>
      <c r="C64" s="391"/>
      <c r="D64" s="392" t="s">
        <v>539</v>
      </c>
      <c r="E64" s="392"/>
      <c r="F64" s="392"/>
      <c r="G64" s="392"/>
      <c r="H64" s="392"/>
      <c r="I64" s="391" t="s">
        <v>540</v>
      </c>
      <c r="J64" s="391"/>
      <c r="K64" s="391"/>
      <c r="L64" s="391"/>
      <c r="M64" s="391"/>
      <c r="N64" s="394">
        <v>43358</v>
      </c>
      <c r="O64" s="394"/>
      <c r="P64" s="394"/>
      <c r="Q64" s="394"/>
      <c r="R64" s="394"/>
      <c r="S64" s="393">
        <v>457</v>
      </c>
      <c r="T64" s="393"/>
      <c r="U64" s="393"/>
      <c r="V64" s="393"/>
      <c r="W64" s="393"/>
      <c r="X64" s="393"/>
      <c r="Y64" s="392" t="s">
        <v>541</v>
      </c>
      <c r="Z64" s="392"/>
      <c r="AA64" s="392"/>
      <c r="AB64" s="392"/>
      <c r="AC64" s="393">
        <v>0</v>
      </c>
      <c r="AD64" s="393"/>
      <c r="AE64" s="393"/>
      <c r="AF64" s="393"/>
      <c r="AG64" s="393"/>
    </row>
    <row r="65" spans="2:33" ht="21.6" customHeight="1" x14ac:dyDescent="0.15">
      <c r="B65" s="391" t="s">
        <v>538</v>
      </c>
      <c r="C65" s="391"/>
      <c r="D65" s="392" t="s">
        <v>539</v>
      </c>
      <c r="E65" s="392"/>
      <c r="F65" s="392"/>
      <c r="G65" s="392"/>
      <c r="H65" s="392"/>
      <c r="I65" s="391" t="s">
        <v>540</v>
      </c>
      <c r="J65" s="391"/>
      <c r="K65" s="391"/>
      <c r="L65" s="391"/>
      <c r="M65" s="391"/>
      <c r="N65" s="394">
        <v>43360</v>
      </c>
      <c r="O65" s="394"/>
      <c r="P65" s="394"/>
      <c r="Q65" s="394"/>
      <c r="R65" s="394"/>
      <c r="S65" s="393">
        <v>18606</v>
      </c>
      <c r="T65" s="393"/>
      <c r="U65" s="393"/>
      <c r="V65" s="393"/>
      <c r="W65" s="393"/>
      <c r="X65" s="393"/>
      <c r="Y65" s="392" t="s">
        <v>541</v>
      </c>
      <c r="Z65" s="392"/>
      <c r="AA65" s="392"/>
      <c r="AB65" s="392"/>
      <c r="AC65" s="393">
        <v>2600</v>
      </c>
      <c r="AD65" s="393"/>
      <c r="AE65" s="393"/>
      <c r="AF65" s="393"/>
      <c r="AG65" s="393"/>
    </row>
    <row r="66" spans="2:33" ht="21.6" customHeight="1" x14ac:dyDescent="0.15">
      <c r="B66" s="391" t="s">
        <v>538</v>
      </c>
      <c r="C66" s="391"/>
      <c r="D66" s="392" t="s">
        <v>539</v>
      </c>
      <c r="E66" s="392"/>
      <c r="F66" s="392"/>
      <c r="G66" s="392"/>
      <c r="H66" s="392"/>
      <c r="I66" s="391" t="s">
        <v>540</v>
      </c>
      <c r="J66" s="391"/>
      <c r="K66" s="391"/>
      <c r="L66" s="391"/>
      <c r="M66" s="391"/>
      <c r="N66" s="394">
        <v>43363</v>
      </c>
      <c r="O66" s="394"/>
      <c r="P66" s="394"/>
      <c r="Q66" s="394"/>
      <c r="R66" s="394"/>
      <c r="S66" s="393">
        <v>3536</v>
      </c>
      <c r="T66" s="393"/>
      <c r="U66" s="393"/>
      <c r="V66" s="393"/>
      <c r="W66" s="393"/>
      <c r="X66" s="393"/>
      <c r="Y66" s="392" t="s">
        <v>541</v>
      </c>
      <c r="Z66" s="392"/>
      <c r="AA66" s="392"/>
      <c r="AB66" s="392"/>
      <c r="AC66" s="393">
        <v>0</v>
      </c>
      <c r="AD66" s="393"/>
      <c r="AE66" s="393"/>
      <c r="AF66" s="393"/>
      <c r="AG66" s="393"/>
    </row>
    <row r="67" spans="2:33" ht="21.6" customHeight="1" x14ac:dyDescent="0.15">
      <c r="B67" s="391" t="s">
        <v>538</v>
      </c>
      <c r="C67" s="391"/>
      <c r="D67" s="392" t="s">
        <v>539</v>
      </c>
      <c r="E67" s="392"/>
      <c r="F67" s="392"/>
      <c r="G67" s="392"/>
      <c r="H67" s="392"/>
      <c r="I67" s="391" t="s">
        <v>540</v>
      </c>
      <c r="J67" s="391"/>
      <c r="K67" s="391"/>
      <c r="L67" s="391"/>
      <c r="M67" s="391"/>
      <c r="N67" s="394">
        <v>43371</v>
      </c>
      <c r="O67" s="394"/>
      <c r="P67" s="394"/>
      <c r="Q67" s="394"/>
      <c r="R67" s="394"/>
      <c r="S67" s="393">
        <v>53040</v>
      </c>
      <c r="T67" s="393"/>
      <c r="U67" s="393"/>
      <c r="V67" s="393"/>
      <c r="W67" s="393"/>
      <c r="X67" s="393"/>
      <c r="Y67" s="392" t="s">
        <v>541</v>
      </c>
      <c r="Z67" s="392"/>
      <c r="AA67" s="392"/>
      <c r="AB67" s="392"/>
      <c r="AC67" s="393">
        <v>7420</v>
      </c>
      <c r="AD67" s="393"/>
      <c r="AE67" s="393"/>
      <c r="AF67" s="393"/>
      <c r="AG67" s="393"/>
    </row>
    <row r="68" spans="2:33" ht="21.6" customHeight="1" x14ac:dyDescent="0.15">
      <c r="B68" s="391" t="s">
        <v>538</v>
      </c>
      <c r="C68" s="391"/>
      <c r="D68" s="392" t="s">
        <v>539</v>
      </c>
      <c r="E68" s="392"/>
      <c r="F68" s="392"/>
      <c r="G68" s="392"/>
      <c r="H68" s="392"/>
      <c r="I68" s="391" t="s">
        <v>540</v>
      </c>
      <c r="J68" s="391"/>
      <c r="K68" s="391"/>
      <c r="L68" s="391"/>
      <c r="M68" s="391"/>
      <c r="N68" s="394">
        <v>43378</v>
      </c>
      <c r="O68" s="394"/>
      <c r="P68" s="394"/>
      <c r="Q68" s="394"/>
      <c r="R68" s="394"/>
      <c r="S68" s="393">
        <v>48473</v>
      </c>
      <c r="T68" s="393"/>
      <c r="U68" s="393"/>
      <c r="V68" s="393"/>
      <c r="W68" s="393"/>
      <c r="X68" s="393"/>
      <c r="Y68" s="392" t="s">
        <v>541</v>
      </c>
      <c r="Z68" s="392"/>
      <c r="AA68" s="392"/>
      <c r="AB68" s="392"/>
      <c r="AC68" s="393">
        <v>6780</v>
      </c>
      <c r="AD68" s="393"/>
      <c r="AE68" s="393"/>
      <c r="AF68" s="393"/>
      <c r="AG68" s="393"/>
    </row>
    <row r="69" spans="2:33" ht="21.6" customHeight="1" x14ac:dyDescent="0.15">
      <c r="B69" s="391" t="s">
        <v>538</v>
      </c>
      <c r="C69" s="391"/>
      <c r="D69" s="392" t="s">
        <v>539</v>
      </c>
      <c r="E69" s="392"/>
      <c r="F69" s="392"/>
      <c r="G69" s="392"/>
      <c r="H69" s="392"/>
      <c r="I69" s="391" t="s">
        <v>540</v>
      </c>
      <c r="J69" s="391"/>
      <c r="K69" s="391"/>
      <c r="L69" s="391"/>
      <c r="M69" s="391"/>
      <c r="N69" s="394">
        <v>43383</v>
      </c>
      <c r="O69" s="394"/>
      <c r="P69" s="394"/>
      <c r="Q69" s="394"/>
      <c r="R69" s="394"/>
      <c r="S69" s="393">
        <v>32408</v>
      </c>
      <c r="T69" s="393"/>
      <c r="U69" s="393"/>
      <c r="V69" s="393"/>
      <c r="W69" s="393"/>
      <c r="X69" s="393"/>
      <c r="Y69" s="392" t="s">
        <v>541</v>
      </c>
      <c r="Z69" s="392"/>
      <c r="AA69" s="392"/>
      <c r="AB69" s="392"/>
      <c r="AC69" s="393">
        <v>4530</v>
      </c>
      <c r="AD69" s="393"/>
      <c r="AE69" s="393"/>
      <c r="AF69" s="393"/>
      <c r="AG69" s="393"/>
    </row>
    <row r="70" spans="2:33" ht="21.6" customHeight="1" x14ac:dyDescent="0.15">
      <c r="B70" s="391" t="s">
        <v>538</v>
      </c>
      <c r="C70" s="391"/>
      <c r="D70" s="392" t="s">
        <v>539</v>
      </c>
      <c r="E70" s="392"/>
      <c r="F70" s="392"/>
      <c r="G70" s="392"/>
      <c r="H70" s="392"/>
      <c r="I70" s="391" t="s">
        <v>540</v>
      </c>
      <c r="J70" s="391"/>
      <c r="K70" s="391"/>
      <c r="L70" s="391"/>
      <c r="M70" s="391"/>
      <c r="N70" s="394">
        <v>43388</v>
      </c>
      <c r="O70" s="394"/>
      <c r="P70" s="394"/>
      <c r="Q70" s="394"/>
      <c r="R70" s="394"/>
      <c r="S70" s="393">
        <v>28115</v>
      </c>
      <c r="T70" s="393"/>
      <c r="U70" s="393"/>
      <c r="V70" s="393"/>
      <c r="W70" s="393"/>
      <c r="X70" s="393"/>
      <c r="Y70" s="392" t="s">
        <v>541</v>
      </c>
      <c r="Z70" s="392"/>
      <c r="AA70" s="392"/>
      <c r="AB70" s="392"/>
      <c r="AC70" s="393">
        <v>3930</v>
      </c>
      <c r="AD70" s="393"/>
      <c r="AE70" s="393"/>
      <c r="AF70" s="393"/>
      <c r="AG70" s="393"/>
    </row>
    <row r="71" spans="2:33" ht="21.6" customHeight="1" x14ac:dyDescent="0.15">
      <c r="B71" s="391" t="s">
        <v>538</v>
      </c>
      <c r="C71" s="391"/>
      <c r="D71" s="392" t="s">
        <v>539</v>
      </c>
      <c r="E71" s="392"/>
      <c r="F71" s="392"/>
      <c r="G71" s="392"/>
      <c r="H71" s="392"/>
      <c r="I71" s="391" t="s">
        <v>540</v>
      </c>
      <c r="J71" s="391"/>
      <c r="K71" s="391"/>
      <c r="L71" s="391"/>
      <c r="M71" s="391"/>
      <c r="N71" s="394">
        <v>43390</v>
      </c>
      <c r="O71" s="394"/>
      <c r="P71" s="394"/>
      <c r="Q71" s="394"/>
      <c r="R71" s="394"/>
      <c r="S71" s="393">
        <v>11285</v>
      </c>
      <c r="T71" s="393"/>
      <c r="U71" s="393"/>
      <c r="V71" s="393"/>
      <c r="W71" s="393"/>
      <c r="X71" s="393"/>
      <c r="Y71" s="392" t="s">
        <v>541</v>
      </c>
      <c r="Z71" s="392"/>
      <c r="AA71" s="392"/>
      <c r="AB71" s="392"/>
      <c r="AC71" s="393">
        <v>1570</v>
      </c>
      <c r="AD71" s="393"/>
      <c r="AE71" s="393"/>
      <c r="AF71" s="393"/>
      <c r="AG71" s="393"/>
    </row>
    <row r="72" spans="2:33" ht="21.6" customHeight="1" x14ac:dyDescent="0.15">
      <c r="B72" s="391" t="s">
        <v>538</v>
      </c>
      <c r="C72" s="391"/>
      <c r="D72" s="392" t="s">
        <v>539</v>
      </c>
      <c r="E72" s="392"/>
      <c r="F72" s="392"/>
      <c r="G72" s="392"/>
      <c r="H72" s="392"/>
      <c r="I72" s="391" t="s">
        <v>540</v>
      </c>
      <c r="J72" s="391"/>
      <c r="K72" s="391"/>
      <c r="L72" s="391"/>
      <c r="M72" s="391"/>
      <c r="N72" s="394">
        <v>43413</v>
      </c>
      <c r="O72" s="394"/>
      <c r="P72" s="394"/>
      <c r="Q72" s="394"/>
      <c r="R72" s="394"/>
      <c r="S72" s="393">
        <v>101522</v>
      </c>
      <c r="T72" s="393"/>
      <c r="U72" s="393"/>
      <c r="V72" s="393"/>
      <c r="W72" s="393"/>
      <c r="X72" s="393"/>
      <c r="Y72" s="392" t="s">
        <v>541</v>
      </c>
      <c r="Z72" s="392"/>
      <c r="AA72" s="392"/>
      <c r="AB72" s="392"/>
      <c r="AC72" s="393">
        <v>14210</v>
      </c>
      <c r="AD72" s="393"/>
      <c r="AE72" s="393"/>
      <c r="AF72" s="393"/>
      <c r="AG72" s="393"/>
    </row>
    <row r="73" spans="2:33" ht="21.6" customHeight="1" x14ac:dyDescent="0.15">
      <c r="B73" s="391" t="s">
        <v>538</v>
      </c>
      <c r="C73" s="391"/>
      <c r="D73" s="392" t="s">
        <v>539</v>
      </c>
      <c r="E73" s="392"/>
      <c r="F73" s="392"/>
      <c r="G73" s="392"/>
      <c r="H73" s="392"/>
      <c r="I73" s="391" t="s">
        <v>540</v>
      </c>
      <c r="J73" s="391"/>
      <c r="K73" s="391"/>
      <c r="L73" s="391"/>
      <c r="M73" s="391"/>
      <c r="N73" s="394">
        <v>43419</v>
      </c>
      <c r="O73" s="394"/>
      <c r="P73" s="394"/>
      <c r="Q73" s="394"/>
      <c r="R73" s="394"/>
      <c r="S73" s="393">
        <v>21126</v>
      </c>
      <c r="T73" s="393"/>
      <c r="U73" s="393"/>
      <c r="V73" s="393"/>
      <c r="W73" s="393"/>
      <c r="X73" s="393"/>
      <c r="Y73" s="392" t="s">
        <v>541</v>
      </c>
      <c r="Z73" s="392"/>
      <c r="AA73" s="392"/>
      <c r="AB73" s="392"/>
      <c r="AC73" s="393">
        <v>2950</v>
      </c>
      <c r="AD73" s="393"/>
      <c r="AE73" s="393"/>
      <c r="AF73" s="393"/>
      <c r="AG73" s="393"/>
    </row>
    <row r="74" spans="2:33" ht="21.6" customHeight="1" x14ac:dyDescent="0.15">
      <c r="B74" s="391" t="s">
        <v>538</v>
      </c>
      <c r="C74" s="391"/>
      <c r="D74" s="392" t="s">
        <v>539</v>
      </c>
      <c r="E74" s="392"/>
      <c r="F74" s="392"/>
      <c r="G74" s="392"/>
      <c r="H74" s="392"/>
      <c r="I74" s="391" t="s">
        <v>540</v>
      </c>
      <c r="J74" s="391"/>
      <c r="K74" s="391"/>
      <c r="L74" s="391"/>
      <c r="M74" s="391"/>
      <c r="N74" s="394">
        <v>43420</v>
      </c>
      <c r="O74" s="394"/>
      <c r="P74" s="394"/>
      <c r="Q74" s="394"/>
      <c r="R74" s="394"/>
      <c r="S74" s="393">
        <v>3433</v>
      </c>
      <c r="T74" s="393"/>
      <c r="U74" s="393"/>
      <c r="V74" s="393"/>
      <c r="W74" s="393"/>
      <c r="X74" s="393"/>
      <c r="Y74" s="392" t="s">
        <v>541</v>
      </c>
      <c r="Z74" s="392"/>
      <c r="AA74" s="392"/>
      <c r="AB74" s="392"/>
      <c r="AC74" s="393">
        <v>0</v>
      </c>
      <c r="AD74" s="393"/>
      <c r="AE74" s="393"/>
      <c r="AF74" s="393"/>
      <c r="AG74" s="393"/>
    </row>
    <row r="75" spans="2:33" ht="21.6" customHeight="1" x14ac:dyDescent="0.15">
      <c r="B75" s="391" t="s">
        <v>538</v>
      </c>
      <c r="C75" s="391"/>
      <c r="D75" s="392" t="s">
        <v>539</v>
      </c>
      <c r="E75" s="392"/>
      <c r="F75" s="392"/>
      <c r="G75" s="392"/>
      <c r="H75" s="392"/>
      <c r="I75" s="391" t="s">
        <v>540</v>
      </c>
      <c r="J75" s="391"/>
      <c r="K75" s="391"/>
      <c r="L75" s="391"/>
      <c r="M75" s="391"/>
      <c r="N75" s="394">
        <v>43439</v>
      </c>
      <c r="O75" s="394"/>
      <c r="P75" s="394"/>
      <c r="Q75" s="394"/>
      <c r="R75" s="394"/>
      <c r="S75" s="393">
        <v>39634</v>
      </c>
      <c r="T75" s="393"/>
      <c r="U75" s="393"/>
      <c r="V75" s="393"/>
      <c r="W75" s="393"/>
      <c r="X75" s="393"/>
      <c r="Y75" s="392" t="s">
        <v>541</v>
      </c>
      <c r="Z75" s="392"/>
      <c r="AA75" s="392"/>
      <c r="AB75" s="392"/>
      <c r="AC75" s="393">
        <v>5540</v>
      </c>
      <c r="AD75" s="393"/>
      <c r="AE75" s="393"/>
      <c r="AF75" s="393"/>
      <c r="AG75" s="393"/>
    </row>
    <row r="76" spans="2:33" ht="21.6" customHeight="1" x14ac:dyDescent="0.15">
      <c r="B76" s="391" t="s">
        <v>538</v>
      </c>
      <c r="C76" s="391"/>
      <c r="D76" s="392" t="s">
        <v>539</v>
      </c>
      <c r="E76" s="392"/>
      <c r="F76" s="392"/>
      <c r="G76" s="392"/>
      <c r="H76" s="392"/>
      <c r="I76" s="391" t="s">
        <v>540</v>
      </c>
      <c r="J76" s="391"/>
      <c r="K76" s="391"/>
      <c r="L76" s="391"/>
      <c r="M76" s="391"/>
      <c r="N76" s="394">
        <v>43446</v>
      </c>
      <c r="O76" s="394"/>
      <c r="P76" s="394"/>
      <c r="Q76" s="394"/>
      <c r="R76" s="394"/>
      <c r="S76" s="393">
        <v>14470</v>
      </c>
      <c r="T76" s="393"/>
      <c r="U76" s="393"/>
      <c r="V76" s="393"/>
      <c r="W76" s="393"/>
      <c r="X76" s="393"/>
      <c r="Y76" s="392" t="s">
        <v>541</v>
      </c>
      <c r="Z76" s="392"/>
      <c r="AA76" s="392"/>
      <c r="AB76" s="392"/>
      <c r="AC76" s="393">
        <v>2020</v>
      </c>
      <c r="AD76" s="393"/>
      <c r="AE76" s="393"/>
      <c r="AF76" s="393"/>
      <c r="AG76" s="393"/>
    </row>
    <row r="77" spans="2:33" ht="21.6" customHeight="1" x14ac:dyDescent="0.15">
      <c r="B77" s="391" t="s">
        <v>542</v>
      </c>
      <c r="C77" s="391"/>
      <c r="D77" s="392" t="s">
        <v>545</v>
      </c>
      <c r="E77" s="392"/>
      <c r="F77" s="392"/>
      <c r="G77" s="392"/>
      <c r="H77" s="392"/>
      <c r="I77" s="391" t="s">
        <v>546</v>
      </c>
      <c r="J77" s="391"/>
      <c r="K77" s="391"/>
      <c r="L77" s="391"/>
      <c r="M77" s="391"/>
      <c r="N77" s="394">
        <v>43449</v>
      </c>
      <c r="O77" s="394"/>
      <c r="P77" s="394"/>
      <c r="Q77" s="394"/>
      <c r="R77" s="394"/>
      <c r="S77" s="393">
        <v>369</v>
      </c>
      <c r="T77" s="393"/>
      <c r="U77" s="393"/>
      <c r="V77" s="393"/>
      <c r="W77" s="393"/>
      <c r="X77" s="393"/>
      <c r="Y77" s="392" t="s">
        <v>541</v>
      </c>
      <c r="Z77" s="392"/>
      <c r="AA77" s="392"/>
      <c r="AB77" s="392"/>
      <c r="AC77" s="393">
        <v>0</v>
      </c>
      <c r="AD77" s="393"/>
      <c r="AE77" s="393"/>
      <c r="AF77" s="393"/>
      <c r="AG77" s="393"/>
    </row>
    <row r="78" spans="2:33" ht="21.6" customHeight="1" x14ac:dyDescent="0.15">
      <c r="B78" s="391" t="s">
        <v>542</v>
      </c>
      <c r="C78" s="391"/>
      <c r="D78" s="392" t="s">
        <v>543</v>
      </c>
      <c r="E78" s="392"/>
      <c r="F78" s="392"/>
      <c r="G78" s="392"/>
      <c r="H78" s="392"/>
      <c r="I78" s="391" t="s">
        <v>544</v>
      </c>
      <c r="J78" s="391"/>
      <c r="K78" s="391"/>
      <c r="L78" s="391"/>
      <c r="M78" s="391"/>
      <c r="N78" s="394">
        <v>43449</v>
      </c>
      <c r="O78" s="394"/>
      <c r="P78" s="394"/>
      <c r="Q78" s="394"/>
      <c r="R78" s="394"/>
      <c r="S78" s="393">
        <v>248</v>
      </c>
      <c r="T78" s="393"/>
      <c r="U78" s="393"/>
      <c r="V78" s="393"/>
      <c r="W78" s="393"/>
      <c r="X78" s="393"/>
      <c r="Y78" s="392" t="s">
        <v>541</v>
      </c>
      <c r="Z78" s="392"/>
      <c r="AA78" s="392"/>
      <c r="AB78" s="392"/>
      <c r="AC78" s="393">
        <v>0</v>
      </c>
      <c r="AD78" s="393"/>
      <c r="AE78" s="393"/>
      <c r="AF78" s="393"/>
      <c r="AG78" s="393"/>
    </row>
    <row r="79" spans="2:33" ht="21.6" customHeight="1" x14ac:dyDescent="0.15">
      <c r="B79" s="391" t="s">
        <v>538</v>
      </c>
      <c r="C79" s="391"/>
      <c r="D79" s="392" t="s">
        <v>539</v>
      </c>
      <c r="E79" s="392"/>
      <c r="F79" s="392"/>
      <c r="G79" s="392"/>
      <c r="H79" s="392"/>
      <c r="I79" s="391" t="s">
        <v>540</v>
      </c>
      <c r="J79" s="391"/>
      <c r="K79" s="391"/>
      <c r="L79" s="391"/>
      <c r="M79" s="391"/>
      <c r="N79" s="394">
        <v>43451</v>
      </c>
      <c r="O79" s="394"/>
      <c r="P79" s="394"/>
      <c r="Q79" s="394"/>
      <c r="R79" s="394"/>
      <c r="S79" s="393">
        <v>12588</v>
      </c>
      <c r="T79" s="393"/>
      <c r="U79" s="393"/>
      <c r="V79" s="393"/>
      <c r="W79" s="393"/>
      <c r="X79" s="393"/>
      <c r="Y79" s="392" t="s">
        <v>541</v>
      </c>
      <c r="Z79" s="392"/>
      <c r="AA79" s="392"/>
      <c r="AB79" s="392"/>
      <c r="AC79" s="393">
        <v>1760</v>
      </c>
      <c r="AD79" s="393"/>
      <c r="AE79" s="393"/>
      <c r="AF79" s="393"/>
      <c r="AG79" s="393"/>
    </row>
    <row r="80" spans="2:33" ht="7.9" customHeight="1" x14ac:dyDescent="0.15"/>
    <row r="81" spans="2:34" ht="17.649999999999999" customHeight="1" x14ac:dyDescent="0.15">
      <c r="N81" s="260">
        <v>2</v>
      </c>
      <c r="O81" s="261" t="s">
        <v>547</v>
      </c>
      <c r="P81" s="262">
        <v>3</v>
      </c>
      <c r="T81" s="386" t="s">
        <v>548</v>
      </c>
      <c r="U81" s="386"/>
      <c r="V81" s="386"/>
      <c r="W81" s="386"/>
      <c r="X81" s="386"/>
      <c r="Y81" s="386"/>
      <c r="Z81" s="386"/>
      <c r="AA81" s="386"/>
      <c r="AB81" s="386"/>
      <c r="AC81" s="386"/>
      <c r="AD81" s="386"/>
      <c r="AE81" s="386"/>
      <c r="AF81" s="386"/>
      <c r="AG81" s="386"/>
      <c r="AH81" s="386"/>
    </row>
    <row r="82" spans="2:34" ht="42.4" customHeight="1" x14ac:dyDescent="0.15"/>
    <row r="83" spans="2:34" ht="19.350000000000001" customHeight="1" x14ac:dyDescent="0.15">
      <c r="B83" s="403" t="s">
        <v>519</v>
      </c>
      <c r="C83" s="403"/>
      <c r="D83" s="403"/>
      <c r="E83" s="403"/>
      <c r="F83" s="403"/>
      <c r="G83" s="403"/>
      <c r="H83" s="403"/>
      <c r="I83" s="403"/>
      <c r="J83" s="403"/>
      <c r="K83" s="403"/>
      <c r="L83" s="403"/>
      <c r="M83" s="403"/>
    </row>
    <row r="84" spans="2:34" ht="5.0999999999999996" customHeight="1" x14ac:dyDescent="0.15"/>
    <row r="85" spans="2:34" ht="19.5" customHeight="1" x14ac:dyDescent="0.15">
      <c r="B85" s="404" t="s">
        <v>520</v>
      </c>
      <c r="C85" s="404"/>
      <c r="D85" s="404"/>
      <c r="E85" s="405">
        <v>43160</v>
      </c>
      <c r="F85" s="405"/>
      <c r="G85" s="405"/>
      <c r="H85" s="405"/>
      <c r="I85" s="405"/>
      <c r="J85" s="405"/>
      <c r="K85" s="405"/>
      <c r="L85" s="406" t="s">
        <v>521</v>
      </c>
      <c r="M85" s="406"/>
      <c r="N85" s="406"/>
      <c r="O85" s="406"/>
      <c r="P85" s="406"/>
      <c r="Q85" s="406"/>
      <c r="R85" s="406"/>
      <c r="S85" s="406"/>
      <c r="T85" s="406"/>
      <c r="U85" s="406"/>
      <c r="V85" s="406"/>
      <c r="W85" s="404" t="s">
        <v>522</v>
      </c>
      <c r="X85" s="404"/>
      <c r="Y85" s="404"/>
      <c r="Z85" s="404"/>
      <c r="AA85" s="404" t="s">
        <v>523</v>
      </c>
      <c r="AB85" s="404"/>
      <c r="AC85" s="404"/>
      <c r="AD85" s="404"/>
      <c r="AE85" s="404"/>
      <c r="AF85" s="404"/>
      <c r="AG85" s="404"/>
    </row>
    <row r="86" spans="2:34" ht="12.2" customHeight="1" x14ac:dyDescent="0.15">
      <c r="B86" s="404"/>
      <c r="C86" s="404"/>
      <c r="D86" s="404"/>
      <c r="E86" s="407" t="s">
        <v>524</v>
      </c>
      <c r="F86" s="407"/>
      <c r="G86" s="407"/>
      <c r="H86" s="407"/>
      <c r="I86" s="407"/>
      <c r="J86" s="407"/>
      <c r="K86" s="407"/>
      <c r="L86" s="406"/>
      <c r="M86" s="406"/>
      <c r="N86" s="406"/>
      <c r="O86" s="406"/>
      <c r="P86" s="406"/>
      <c r="Q86" s="406"/>
      <c r="R86" s="406"/>
      <c r="S86" s="406"/>
      <c r="T86" s="406"/>
      <c r="U86" s="406"/>
      <c r="V86" s="406"/>
      <c r="W86" s="404"/>
      <c r="X86" s="404"/>
      <c r="Y86" s="404"/>
      <c r="Z86" s="404"/>
      <c r="AA86" s="404"/>
      <c r="AB86" s="404"/>
      <c r="AC86" s="404"/>
      <c r="AD86" s="404"/>
      <c r="AE86" s="404"/>
      <c r="AF86" s="404"/>
      <c r="AG86" s="404"/>
    </row>
    <row r="87" spans="2:34" ht="19.7" customHeight="1" x14ac:dyDescent="0.15">
      <c r="B87" s="404"/>
      <c r="C87" s="404"/>
      <c r="D87" s="404"/>
      <c r="E87" s="408">
        <v>43524</v>
      </c>
      <c r="F87" s="408"/>
      <c r="G87" s="408"/>
      <c r="H87" s="408"/>
      <c r="I87" s="408"/>
      <c r="J87" s="408"/>
      <c r="K87" s="408"/>
      <c r="L87" s="406"/>
      <c r="M87" s="406"/>
      <c r="N87" s="406"/>
      <c r="O87" s="406"/>
      <c r="P87" s="406"/>
      <c r="Q87" s="406"/>
      <c r="R87" s="406"/>
      <c r="S87" s="406"/>
      <c r="T87" s="406"/>
      <c r="U87" s="406"/>
      <c r="V87" s="406"/>
      <c r="W87" s="404"/>
      <c r="X87" s="404"/>
      <c r="Y87" s="404"/>
      <c r="Z87" s="404"/>
      <c r="AA87" s="404"/>
      <c r="AB87" s="404"/>
      <c r="AC87" s="404"/>
      <c r="AD87" s="404"/>
      <c r="AE87" s="404"/>
      <c r="AF87" s="404"/>
      <c r="AG87" s="404"/>
    </row>
    <row r="88" spans="2:34" ht="10.15" customHeight="1" x14ac:dyDescent="0.15">
      <c r="B88" s="397" t="s">
        <v>525</v>
      </c>
      <c r="C88" s="397"/>
      <c r="D88" s="397"/>
      <c r="E88" s="397"/>
      <c r="F88" s="397"/>
      <c r="G88" s="397"/>
      <c r="H88" s="397"/>
      <c r="I88" s="397"/>
      <c r="J88" s="397"/>
      <c r="K88" s="397"/>
      <c r="L88" s="397"/>
      <c r="M88" s="397"/>
      <c r="N88" s="397"/>
      <c r="O88" s="397"/>
      <c r="P88" s="397"/>
      <c r="Q88" s="397"/>
      <c r="R88" s="397"/>
      <c r="S88" s="397"/>
      <c r="T88" s="397"/>
      <c r="U88" s="397"/>
      <c r="V88" s="397"/>
      <c r="W88" s="397"/>
      <c r="X88" s="397"/>
      <c r="Y88" s="397"/>
      <c r="Z88" s="397"/>
      <c r="AA88" s="397"/>
      <c r="AB88" s="397"/>
      <c r="AC88" s="397"/>
      <c r="AD88" s="397"/>
      <c r="AE88" s="397"/>
      <c r="AF88" s="397"/>
      <c r="AG88" s="397"/>
    </row>
    <row r="89" spans="2:34" ht="26.1" customHeight="1" x14ac:dyDescent="0.15">
      <c r="B89" s="254" t="s">
        <v>525</v>
      </c>
      <c r="C89" s="398" t="s">
        <v>526</v>
      </c>
      <c r="D89" s="398"/>
      <c r="E89" s="255" t="s">
        <v>525</v>
      </c>
      <c r="F89" s="255" t="s">
        <v>525</v>
      </c>
      <c r="G89" s="256" t="s">
        <v>527</v>
      </c>
      <c r="H89" s="399" t="s">
        <v>525</v>
      </c>
      <c r="I89" s="399"/>
      <c r="J89" s="255" t="s">
        <v>525</v>
      </c>
      <c r="K89" s="400" t="s">
        <v>525</v>
      </c>
      <c r="L89" s="400"/>
      <c r="M89" s="401" t="s">
        <v>528</v>
      </c>
      <c r="N89" s="401"/>
      <c r="O89" s="401"/>
      <c r="P89" s="401"/>
      <c r="Q89" s="257">
        <v>4</v>
      </c>
      <c r="R89" s="402">
        <v>1</v>
      </c>
      <c r="S89" s="402"/>
      <c r="T89" s="402"/>
      <c r="U89" s="257">
        <v>6</v>
      </c>
      <c r="V89" s="254" t="s">
        <v>527</v>
      </c>
      <c r="W89" s="257">
        <v>8</v>
      </c>
      <c r="X89" s="402">
        <v>2</v>
      </c>
      <c r="Y89" s="402"/>
      <c r="Z89" s="254" t="s">
        <v>527</v>
      </c>
      <c r="AA89" s="257">
        <v>0</v>
      </c>
      <c r="AB89" s="402">
        <v>4</v>
      </c>
      <c r="AC89" s="402"/>
      <c r="AD89" s="257">
        <v>4</v>
      </c>
      <c r="AE89" s="257">
        <v>2</v>
      </c>
      <c r="AF89" s="257">
        <v>0</v>
      </c>
      <c r="AG89" s="258" t="s">
        <v>525</v>
      </c>
    </row>
    <row r="90" spans="2:34" ht="25.7" customHeight="1" x14ac:dyDescent="0.15">
      <c r="B90" s="259" t="s">
        <v>525</v>
      </c>
      <c r="C90" s="395" t="s">
        <v>529</v>
      </c>
      <c r="D90" s="395"/>
      <c r="E90" s="395"/>
      <c r="F90" s="395"/>
      <c r="G90" s="395"/>
      <c r="H90" s="395"/>
      <c r="I90" s="395"/>
      <c r="J90" s="395"/>
      <c r="K90" s="395"/>
      <c r="L90" s="395"/>
      <c r="M90" s="395"/>
      <c r="N90" s="395"/>
      <c r="O90" s="395"/>
      <c r="P90" s="395"/>
      <c r="Q90" s="395"/>
      <c r="R90" s="395"/>
      <c r="S90" s="395"/>
      <c r="T90" s="395"/>
      <c r="U90" s="395"/>
      <c r="V90" s="395"/>
      <c r="W90" s="395"/>
      <c r="X90" s="395"/>
      <c r="Y90" s="395"/>
      <c r="Z90" s="395"/>
      <c r="AA90" s="395"/>
      <c r="AB90" s="395"/>
      <c r="AC90" s="395"/>
      <c r="AD90" s="395"/>
      <c r="AE90" s="395"/>
      <c r="AF90" s="395"/>
      <c r="AG90" s="395"/>
    </row>
    <row r="91" spans="2:34" ht="28.15" customHeight="1" x14ac:dyDescent="0.15">
      <c r="B91" s="396" t="s">
        <v>530</v>
      </c>
      <c r="C91" s="396"/>
      <c r="D91" s="396" t="s">
        <v>531</v>
      </c>
      <c r="E91" s="396"/>
      <c r="F91" s="396"/>
      <c r="G91" s="396"/>
      <c r="H91" s="396"/>
      <c r="I91" s="396"/>
      <c r="J91" s="396"/>
      <c r="K91" s="396"/>
      <c r="L91" s="396"/>
      <c r="M91" s="396"/>
      <c r="N91" s="396" t="s">
        <v>532</v>
      </c>
      <c r="O91" s="396"/>
      <c r="P91" s="396"/>
      <c r="Q91" s="396"/>
      <c r="R91" s="396"/>
      <c r="S91" s="396" t="s">
        <v>533</v>
      </c>
      <c r="T91" s="396"/>
      <c r="U91" s="396"/>
      <c r="V91" s="396"/>
      <c r="W91" s="396"/>
      <c r="X91" s="396"/>
      <c r="Y91" s="396" t="s">
        <v>534</v>
      </c>
      <c r="Z91" s="396"/>
      <c r="AA91" s="396"/>
      <c r="AB91" s="396"/>
      <c r="AC91" s="396" t="s">
        <v>535</v>
      </c>
      <c r="AD91" s="396"/>
      <c r="AE91" s="396"/>
      <c r="AF91" s="396"/>
      <c r="AG91" s="396"/>
    </row>
    <row r="92" spans="2:34" ht="36" customHeight="1" x14ac:dyDescent="0.15">
      <c r="B92" s="396"/>
      <c r="C92" s="396"/>
      <c r="D92" s="396" t="s">
        <v>536</v>
      </c>
      <c r="E92" s="396"/>
      <c r="F92" s="396"/>
      <c r="G92" s="396"/>
      <c r="H92" s="396"/>
      <c r="I92" s="396" t="s">
        <v>537</v>
      </c>
      <c r="J92" s="396"/>
      <c r="K92" s="396"/>
      <c r="L92" s="396"/>
      <c r="M92" s="396"/>
      <c r="N92" s="396"/>
      <c r="O92" s="396"/>
      <c r="P92" s="396"/>
      <c r="Q92" s="396"/>
      <c r="R92" s="396"/>
      <c r="S92" s="396"/>
      <c r="T92" s="396"/>
      <c r="U92" s="396"/>
      <c r="V92" s="396"/>
      <c r="W92" s="396"/>
      <c r="X92" s="396"/>
      <c r="Y92" s="396"/>
      <c r="Z92" s="396"/>
      <c r="AA92" s="396"/>
      <c r="AB92" s="396"/>
      <c r="AC92" s="396"/>
      <c r="AD92" s="396"/>
      <c r="AE92" s="396"/>
      <c r="AF92" s="396"/>
      <c r="AG92" s="396"/>
    </row>
    <row r="93" spans="2:34" ht="21.6" customHeight="1" x14ac:dyDescent="0.15">
      <c r="B93" s="391" t="s">
        <v>542</v>
      </c>
      <c r="C93" s="391"/>
      <c r="D93" s="392" t="s">
        <v>539</v>
      </c>
      <c r="E93" s="392"/>
      <c r="F93" s="392"/>
      <c r="G93" s="392"/>
      <c r="H93" s="392"/>
      <c r="I93" s="391" t="s">
        <v>540</v>
      </c>
      <c r="J93" s="391"/>
      <c r="K93" s="391"/>
      <c r="L93" s="391"/>
      <c r="M93" s="391"/>
      <c r="N93" s="394">
        <v>43456</v>
      </c>
      <c r="O93" s="394"/>
      <c r="P93" s="394"/>
      <c r="Q93" s="394"/>
      <c r="R93" s="394"/>
      <c r="S93" s="393">
        <v>773</v>
      </c>
      <c r="T93" s="393"/>
      <c r="U93" s="393"/>
      <c r="V93" s="393"/>
      <c r="W93" s="393"/>
      <c r="X93" s="393"/>
      <c r="Y93" s="392" t="s">
        <v>541</v>
      </c>
      <c r="Z93" s="392"/>
      <c r="AA93" s="392"/>
      <c r="AB93" s="392"/>
      <c r="AC93" s="393">
        <v>0</v>
      </c>
      <c r="AD93" s="393"/>
      <c r="AE93" s="393"/>
      <c r="AF93" s="393"/>
      <c r="AG93" s="393"/>
    </row>
    <row r="94" spans="2:34" ht="21.6" customHeight="1" x14ac:dyDescent="0.15">
      <c r="B94" s="391" t="s">
        <v>538</v>
      </c>
      <c r="C94" s="391"/>
      <c r="D94" s="392" t="s">
        <v>539</v>
      </c>
      <c r="E94" s="392"/>
      <c r="F94" s="392"/>
      <c r="G94" s="392"/>
      <c r="H94" s="392"/>
      <c r="I94" s="391" t="s">
        <v>540</v>
      </c>
      <c r="J94" s="391"/>
      <c r="K94" s="391"/>
      <c r="L94" s="391"/>
      <c r="M94" s="391"/>
      <c r="N94" s="394">
        <v>43460</v>
      </c>
      <c r="O94" s="394"/>
      <c r="P94" s="394"/>
      <c r="Q94" s="394"/>
      <c r="R94" s="394"/>
      <c r="S94" s="393">
        <v>46907</v>
      </c>
      <c r="T94" s="393"/>
      <c r="U94" s="393"/>
      <c r="V94" s="393"/>
      <c r="W94" s="393"/>
      <c r="X94" s="393"/>
      <c r="Y94" s="392" t="s">
        <v>541</v>
      </c>
      <c r="Z94" s="392"/>
      <c r="AA94" s="392"/>
      <c r="AB94" s="392"/>
      <c r="AC94" s="393">
        <v>6560</v>
      </c>
      <c r="AD94" s="393"/>
      <c r="AE94" s="393"/>
      <c r="AF94" s="393"/>
      <c r="AG94" s="393"/>
    </row>
    <row r="95" spans="2:34" ht="21.6" customHeight="1" x14ac:dyDescent="0.15">
      <c r="B95" s="391" t="s">
        <v>538</v>
      </c>
      <c r="C95" s="391"/>
      <c r="D95" s="392" t="s">
        <v>539</v>
      </c>
      <c r="E95" s="392"/>
      <c r="F95" s="392"/>
      <c r="G95" s="392"/>
      <c r="H95" s="392"/>
      <c r="I95" s="391" t="s">
        <v>540</v>
      </c>
      <c r="J95" s="391"/>
      <c r="K95" s="391"/>
      <c r="L95" s="391"/>
      <c r="M95" s="391"/>
      <c r="N95" s="394">
        <v>43465</v>
      </c>
      <c r="O95" s="394"/>
      <c r="P95" s="394"/>
      <c r="Q95" s="394"/>
      <c r="R95" s="394"/>
      <c r="S95" s="393">
        <v>33685</v>
      </c>
      <c r="T95" s="393"/>
      <c r="U95" s="393"/>
      <c r="V95" s="393"/>
      <c r="W95" s="393"/>
      <c r="X95" s="393"/>
      <c r="Y95" s="392" t="s">
        <v>541</v>
      </c>
      <c r="Z95" s="392"/>
      <c r="AA95" s="392"/>
      <c r="AB95" s="392"/>
      <c r="AC95" s="393">
        <v>4710</v>
      </c>
      <c r="AD95" s="393"/>
      <c r="AE95" s="393"/>
      <c r="AF95" s="393"/>
      <c r="AG95" s="393"/>
    </row>
    <row r="96" spans="2:34" ht="21.6" customHeight="1" x14ac:dyDescent="0.15">
      <c r="B96" s="391" t="s">
        <v>538</v>
      </c>
      <c r="C96" s="391"/>
      <c r="D96" s="392" t="s">
        <v>539</v>
      </c>
      <c r="E96" s="392"/>
      <c r="F96" s="392"/>
      <c r="G96" s="392"/>
      <c r="H96" s="392"/>
      <c r="I96" s="391" t="s">
        <v>540</v>
      </c>
      <c r="J96" s="391"/>
      <c r="K96" s="391"/>
      <c r="L96" s="391"/>
      <c r="M96" s="391"/>
      <c r="N96" s="394">
        <v>43473</v>
      </c>
      <c r="O96" s="394"/>
      <c r="P96" s="394"/>
      <c r="Q96" s="394"/>
      <c r="R96" s="394"/>
      <c r="S96" s="393">
        <v>54427</v>
      </c>
      <c r="T96" s="393"/>
      <c r="U96" s="393"/>
      <c r="V96" s="393"/>
      <c r="W96" s="393"/>
      <c r="X96" s="393"/>
      <c r="Y96" s="392" t="s">
        <v>541</v>
      </c>
      <c r="Z96" s="392"/>
      <c r="AA96" s="392"/>
      <c r="AB96" s="392"/>
      <c r="AC96" s="393">
        <v>7610</v>
      </c>
      <c r="AD96" s="393"/>
      <c r="AE96" s="393"/>
      <c r="AF96" s="393"/>
      <c r="AG96" s="393"/>
    </row>
    <row r="97" spans="2:33" ht="21.6" customHeight="1" x14ac:dyDescent="0.15">
      <c r="B97" s="391" t="s">
        <v>538</v>
      </c>
      <c r="C97" s="391"/>
      <c r="D97" s="392" t="s">
        <v>539</v>
      </c>
      <c r="E97" s="392"/>
      <c r="F97" s="392"/>
      <c r="G97" s="392"/>
      <c r="H97" s="392"/>
      <c r="I97" s="391" t="s">
        <v>540</v>
      </c>
      <c r="J97" s="391"/>
      <c r="K97" s="391"/>
      <c r="L97" s="391"/>
      <c r="M97" s="391"/>
      <c r="N97" s="394">
        <v>43476</v>
      </c>
      <c r="O97" s="394"/>
      <c r="P97" s="394"/>
      <c r="Q97" s="394"/>
      <c r="R97" s="394"/>
      <c r="S97" s="393">
        <v>17468</v>
      </c>
      <c r="T97" s="393"/>
      <c r="U97" s="393"/>
      <c r="V97" s="393"/>
      <c r="W97" s="393"/>
      <c r="X97" s="393"/>
      <c r="Y97" s="392" t="s">
        <v>541</v>
      </c>
      <c r="Z97" s="392"/>
      <c r="AA97" s="392"/>
      <c r="AB97" s="392"/>
      <c r="AC97" s="393">
        <v>2440</v>
      </c>
      <c r="AD97" s="393"/>
      <c r="AE97" s="393"/>
      <c r="AF97" s="393"/>
      <c r="AG97" s="393"/>
    </row>
    <row r="98" spans="2:33" ht="21.6" customHeight="1" x14ac:dyDescent="0.15">
      <c r="B98" s="391" t="s">
        <v>538</v>
      </c>
      <c r="C98" s="391"/>
      <c r="D98" s="392" t="s">
        <v>539</v>
      </c>
      <c r="E98" s="392"/>
      <c r="F98" s="392"/>
      <c r="G98" s="392"/>
      <c r="H98" s="392"/>
      <c r="I98" s="391" t="s">
        <v>540</v>
      </c>
      <c r="J98" s="391"/>
      <c r="K98" s="391"/>
      <c r="L98" s="391"/>
      <c r="M98" s="391"/>
      <c r="N98" s="394">
        <v>43482</v>
      </c>
      <c r="O98" s="394"/>
      <c r="P98" s="394"/>
      <c r="Q98" s="394"/>
      <c r="R98" s="394"/>
      <c r="S98" s="393">
        <v>30533</v>
      </c>
      <c r="T98" s="393"/>
      <c r="U98" s="393"/>
      <c r="V98" s="393"/>
      <c r="W98" s="393"/>
      <c r="X98" s="393"/>
      <c r="Y98" s="392" t="s">
        <v>541</v>
      </c>
      <c r="Z98" s="392"/>
      <c r="AA98" s="392"/>
      <c r="AB98" s="392"/>
      <c r="AC98" s="393">
        <v>4270</v>
      </c>
      <c r="AD98" s="393"/>
      <c r="AE98" s="393"/>
      <c r="AF98" s="393"/>
      <c r="AG98" s="393"/>
    </row>
    <row r="99" spans="2:33" ht="21.6" customHeight="1" x14ac:dyDescent="0.15">
      <c r="B99" s="391" t="s">
        <v>538</v>
      </c>
      <c r="C99" s="391"/>
      <c r="D99" s="392" t="s">
        <v>539</v>
      </c>
      <c r="E99" s="392"/>
      <c r="F99" s="392"/>
      <c r="G99" s="392"/>
      <c r="H99" s="392"/>
      <c r="I99" s="391" t="s">
        <v>540</v>
      </c>
      <c r="J99" s="391"/>
      <c r="K99" s="391"/>
      <c r="L99" s="391"/>
      <c r="M99" s="391"/>
      <c r="N99" s="394">
        <v>43497</v>
      </c>
      <c r="O99" s="394"/>
      <c r="P99" s="394"/>
      <c r="Q99" s="394"/>
      <c r="R99" s="394"/>
      <c r="S99" s="393">
        <v>56615</v>
      </c>
      <c r="T99" s="393"/>
      <c r="U99" s="393"/>
      <c r="V99" s="393"/>
      <c r="W99" s="393"/>
      <c r="X99" s="393"/>
      <c r="Y99" s="392" t="s">
        <v>541</v>
      </c>
      <c r="Z99" s="392"/>
      <c r="AA99" s="392"/>
      <c r="AB99" s="392"/>
      <c r="AC99" s="393">
        <v>7920</v>
      </c>
      <c r="AD99" s="393"/>
      <c r="AE99" s="393"/>
      <c r="AF99" s="393"/>
      <c r="AG99" s="393"/>
    </row>
    <row r="100" spans="2:33" ht="21.6" customHeight="1" x14ac:dyDescent="0.15">
      <c r="B100" s="391" t="s">
        <v>538</v>
      </c>
      <c r="C100" s="391"/>
      <c r="D100" s="392" t="s">
        <v>539</v>
      </c>
      <c r="E100" s="392"/>
      <c r="F100" s="392"/>
      <c r="G100" s="392"/>
      <c r="H100" s="392"/>
      <c r="I100" s="391" t="s">
        <v>540</v>
      </c>
      <c r="J100" s="391"/>
      <c r="K100" s="391"/>
      <c r="L100" s="391"/>
      <c r="M100" s="391"/>
      <c r="N100" s="394">
        <v>43503</v>
      </c>
      <c r="O100" s="394"/>
      <c r="P100" s="394"/>
      <c r="Q100" s="394"/>
      <c r="R100" s="394"/>
      <c r="S100" s="393">
        <v>24011</v>
      </c>
      <c r="T100" s="393"/>
      <c r="U100" s="393"/>
      <c r="V100" s="393"/>
      <c r="W100" s="393"/>
      <c r="X100" s="393"/>
      <c r="Y100" s="392" t="s">
        <v>541</v>
      </c>
      <c r="Z100" s="392"/>
      <c r="AA100" s="392"/>
      <c r="AB100" s="392"/>
      <c r="AC100" s="393">
        <v>3360</v>
      </c>
      <c r="AD100" s="393"/>
      <c r="AE100" s="393"/>
      <c r="AF100" s="393"/>
      <c r="AG100" s="393"/>
    </row>
    <row r="101" spans="2:33" ht="21.6" customHeight="1" x14ac:dyDescent="0.15">
      <c r="B101" s="391" t="s">
        <v>538</v>
      </c>
      <c r="C101" s="391"/>
      <c r="D101" s="392" t="s">
        <v>539</v>
      </c>
      <c r="E101" s="392"/>
      <c r="F101" s="392"/>
      <c r="G101" s="392"/>
      <c r="H101" s="392"/>
      <c r="I101" s="391" t="s">
        <v>540</v>
      </c>
      <c r="J101" s="391"/>
      <c r="K101" s="391"/>
      <c r="L101" s="391"/>
      <c r="M101" s="391"/>
      <c r="N101" s="394">
        <v>43511</v>
      </c>
      <c r="O101" s="394"/>
      <c r="P101" s="394"/>
      <c r="Q101" s="394"/>
      <c r="R101" s="394"/>
      <c r="S101" s="393">
        <v>26476</v>
      </c>
      <c r="T101" s="393"/>
      <c r="U101" s="393"/>
      <c r="V101" s="393"/>
      <c r="W101" s="393"/>
      <c r="X101" s="393"/>
      <c r="Y101" s="392" t="s">
        <v>541</v>
      </c>
      <c r="Z101" s="392"/>
      <c r="AA101" s="392"/>
      <c r="AB101" s="392"/>
      <c r="AC101" s="393">
        <v>3700</v>
      </c>
      <c r="AD101" s="393"/>
      <c r="AE101" s="393"/>
      <c r="AF101" s="393"/>
      <c r="AG101" s="393"/>
    </row>
    <row r="102" spans="2:33" ht="21.6" customHeight="1" x14ac:dyDescent="0.15">
      <c r="B102" s="391" t="s">
        <v>538</v>
      </c>
      <c r="C102" s="391"/>
      <c r="D102" s="392" t="s">
        <v>539</v>
      </c>
      <c r="E102" s="392"/>
      <c r="F102" s="392"/>
      <c r="G102" s="392"/>
      <c r="H102" s="392"/>
      <c r="I102" s="391" t="s">
        <v>540</v>
      </c>
      <c r="J102" s="391"/>
      <c r="K102" s="391"/>
      <c r="L102" s="391"/>
      <c r="M102" s="391"/>
      <c r="N102" s="394">
        <v>43515</v>
      </c>
      <c r="O102" s="394"/>
      <c r="P102" s="394"/>
      <c r="Q102" s="394"/>
      <c r="R102" s="394"/>
      <c r="S102" s="393">
        <v>11584</v>
      </c>
      <c r="T102" s="393"/>
      <c r="U102" s="393"/>
      <c r="V102" s="393"/>
      <c r="W102" s="393"/>
      <c r="X102" s="393"/>
      <c r="Y102" s="392" t="s">
        <v>541</v>
      </c>
      <c r="Z102" s="392"/>
      <c r="AA102" s="392"/>
      <c r="AB102" s="392"/>
      <c r="AC102" s="393">
        <v>1620</v>
      </c>
      <c r="AD102" s="393"/>
      <c r="AE102" s="393"/>
      <c r="AF102" s="393"/>
      <c r="AG102" s="393"/>
    </row>
    <row r="103" spans="2:33" ht="21.6" customHeight="1" x14ac:dyDescent="0.15">
      <c r="B103" s="391" t="s">
        <v>538</v>
      </c>
      <c r="C103" s="391"/>
      <c r="D103" s="392" t="s">
        <v>539</v>
      </c>
      <c r="E103" s="392"/>
      <c r="F103" s="392"/>
      <c r="G103" s="392"/>
      <c r="H103" s="392"/>
      <c r="I103" s="391" t="s">
        <v>540</v>
      </c>
      <c r="J103" s="391"/>
      <c r="K103" s="391"/>
      <c r="L103" s="391"/>
      <c r="M103" s="391"/>
      <c r="N103" s="394">
        <v>43517</v>
      </c>
      <c r="O103" s="394"/>
      <c r="P103" s="394"/>
      <c r="Q103" s="394"/>
      <c r="R103" s="394"/>
      <c r="S103" s="393">
        <v>5016</v>
      </c>
      <c r="T103" s="393"/>
      <c r="U103" s="393"/>
      <c r="V103" s="393"/>
      <c r="W103" s="393"/>
      <c r="X103" s="393"/>
      <c r="Y103" s="392" t="s">
        <v>541</v>
      </c>
      <c r="Z103" s="392"/>
      <c r="AA103" s="392"/>
      <c r="AB103" s="392"/>
      <c r="AC103" s="393">
        <v>0</v>
      </c>
      <c r="AD103" s="393"/>
      <c r="AE103" s="393"/>
      <c r="AF103" s="393"/>
      <c r="AG103" s="393"/>
    </row>
    <row r="104" spans="2:33" ht="21.6" customHeight="1" x14ac:dyDescent="0.15">
      <c r="B104" s="391" t="s">
        <v>538</v>
      </c>
      <c r="C104" s="391"/>
      <c r="D104" s="392" t="s">
        <v>539</v>
      </c>
      <c r="E104" s="392"/>
      <c r="F104" s="392"/>
      <c r="G104" s="392"/>
      <c r="H104" s="392"/>
      <c r="I104" s="391" t="s">
        <v>540</v>
      </c>
      <c r="J104" s="391"/>
      <c r="K104" s="391"/>
      <c r="L104" s="391"/>
      <c r="M104" s="391"/>
      <c r="N104" s="394">
        <v>43518</v>
      </c>
      <c r="O104" s="394"/>
      <c r="P104" s="394"/>
      <c r="Q104" s="394"/>
      <c r="R104" s="394"/>
      <c r="S104" s="393">
        <v>1978</v>
      </c>
      <c r="T104" s="393"/>
      <c r="U104" s="393"/>
      <c r="V104" s="393"/>
      <c r="W104" s="393"/>
      <c r="X104" s="393"/>
      <c r="Y104" s="392" t="s">
        <v>541</v>
      </c>
      <c r="Z104" s="392"/>
      <c r="AA104" s="392"/>
      <c r="AB104" s="392"/>
      <c r="AC104" s="393">
        <v>0</v>
      </c>
      <c r="AD104" s="393"/>
      <c r="AE104" s="393"/>
      <c r="AF104" s="393"/>
      <c r="AG104" s="393"/>
    </row>
    <row r="105" spans="2:33" ht="21.6" customHeight="1" x14ac:dyDescent="0.15">
      <c r="B105" s="391" t="s">
        <v>538</v>
      </c>
      <c r="C105" s="391"/>
      <c r="D105" s="392" t="s">
        <v>539</v>
      </c>
      <c r="E105" s="392"/>
      <c r="F105" s="392"/>
      <c r="G105" s="392"/>
      <c r="H105" s="392"/>
      <c r="I105" s="391" t="s">
        <v>540</v>
      </c>
      <c r="J105" s="391"/>
      <c r="K105" s="391"/>
      <c r="L105" s="391"/>
      <c r="M105" s="391"/>
      <c r="N105" s="394">
        <v>43522</v>
      </c>
      <c r="O105" s="394"/>
      <c r="P105" s="394"/>
      <c r="Q105" s="394"/>
      <c r="R105" s="394"/>
      <c r="S105" s="393">
        <v>2956</v>
      </c>
      <c r="T105" s="393"/>
      <c r="U105" s="393"/>
      <c r="V105" s="393"/>
      <c r="W105" s="393"/>
      <c r="X105" s="393"/>
      <c r="Y105" s="392" t="s">
        <v>541</v>
      </c>
      <c r="Z105" s="392"/>
      <c r="AA105" s="392"/>
      <c r="AB105" s="392"/>
      <c r="AC105" s="393">
        <v>0</v>
      </c>
      <c r="AD105" s="393"/>
      <c r="AE105" s="393"/>
      <c r="AF105" s="393"/>
      <c r="AG105" s="393"/>
    </row>
    <row r="106" spans="2:33" ht="21.6" customHeight="1" x14ac:dyDescent="0.15">
      <c r="B106" s="391" t="s">
        <v>538</v>
      </c>
      <c r="C106" s="391"/>
      <c r="D106" s="392" t="s">
        <v>539</v>
      </c>
      <c r="E106" s="392"/>
      <c r="F106" s="392"/>
      <c r="G106" s="392"/>
      <c r="H106" s="392"/>
      <c r="I106" s="391" t="s">
        <v>540</v>
      </c>
      <c r="J106" s="391"/>
      <c r="K106" s="391"/>
      <c r="L106" s="391"/>
      <c r="M106" s="391"/>
      <c r="N106" s="394">
        <v>43523</v>
      </c>
      <c r="O106" s="394"/>
      <c r="P106" s="394"/>
      <c r="Q106" s="394"/>
      <c r="R106" s="394"/>
      <c r="S106" s="393">
        <v>342</v>
      </c>
      <c r="T106" s="393"/>
      <c r="U106" s="393"/>
      <c r="V106" s="393"/>
      <c r="W106" s="393"/>
      <c r="X106" s="393"/>
      <c r="Y106" s="392" t="s">
        <v>541</v>
      </c>
      <c r="Z106" s="392"/>
      <c r="AA106" s="392"/>
      <c r="AB106" s="392"/>
      <c r="AC106" s="393">
        <v>0</v>
      </c>
      <c r="AD106" s="393"/>
      <c r="AE106" s="393"/>
      <c r="AF106" s="393"/>
      <c r="AG106" s="393"/>
    </row>
    <row r="107" spans="2:33" ht="21.6" customHeight="1" x14ac:dyDescent="0.15">
      <c r="B107" s="391" t="s">
        <v>549</v>
      </c>
      <c r="C107" s="391"/>
      <c r="D107" s="392" t="s">
        <v>539</v>
      </c>
      <c r="E107" s="392"/>
      <c r="F107" s="392"/>
      <c r="G107" s="392"/>
      <c r="H107" s="392"/>
      <c r="I107" s="391" t="s">
        <v>540</v>
      </c>
      <c r="J107" s="391"/>
      <c r="K107" s="391"/>
      <c r="L107" s="391"/>
      <c r="M107" s="391"/>
      <c r="N107" s="394">
        <v>43267</v>
      </c>
      <c r="O107" s="394"/>
      <c r="P107" s="394"/>
      <c r="Q107" s="394"/>
      <c r="R107" s="394"/>
      <c r="S107" s="393">
        <v>5111</v>
      </c>
      <c r="T107" s="393"/>
      <c r="U107" s="393"/>
      <c r="V107" s="393"/>
      <c r="W107" s="393"/>
      <c r="X107" s="393"/>
      <c r="Y107" s="392" t="s">
        <v>541</v>
      </c>
      <c r="Z107" s="392"/>
      <c r="AA107" s="392"/>
      <c r="AB107" s="392"/>
      <c r="AC107" s="393">
        <v>0</v>
      </c>
      <c r="AD107" s="393"/>
      <c r="AE107" s="393"/>
      <c r="AF107" s="393"/>
      <c r="AG107" s="393"/>
    </row>
    <row r="108" spans="2:33" ht="21.6" customHeight="1" x14ac:dyDescent="0.15">
      <c r="B108" s="391" t="s">
        <v>549</v>
      </c>
      <c r="C108" s="391"/>
      <c r="D108" s="392" t="s">
        <v>539</v>
      </c>
      <c r="E108" s="392"/>
      <c r="F108" s="392"/>
      <c r="G108" s="392"/>
      <c r="H108" s="392"/>
      <c r="I108" s="391" t="s">
        <v>540</v>
      </c>
      <c r="J108" s="391"/>
      <c r="K108" s="391"/>
      <c r="L108" s="391"/>
      <c r="M108" s="391"/>
      <c r="N108" s="394">
        <v>43456</v>
      </c>
      <c r="O108" s="394"/>
      <c r="P108" s="394"/>
      <c r="Q108" s="394"/>
      <c r="R108" s="394"/>
      <c r="S108" s="393">
        <v>2229</v>
      </c>
      <c r="T108" s="393"/>
      <c r="U108" s="393"/>
      <c r="V108" s="393"/>
      <c r="W108" s="393"/>
      <c r="X108" s="393"/>
      <c r="Y108" s="392" t="s">
        <v>541</v>
      </c>
      <c r="Z108" s="392"/>
      <c r="AA108" s="392"/>
      <c r="AB108" s="392"/>
      <c r="AC108" s="393">
        <v>0</v>
      </c>
      <c r="AD108" s="393"/>
      <c r="AE108" s="393"/>
      <c r="AF108" s="393"/>
      <c r="AG108" s="393"/>
    </row>
    <row r="109" spans="2:33" ht="21.6" customHeight="1" x14ac:dyDescent="0.15">
      <c r="B109" s="391" t="s">
        <v>550</v>
      </c>
      <c r="C109" s="391"/>
      <c r="D109" s="392" t="s">
        <v>539</v>
      </c>
      <c r="E109" s="392"/>
      <c r="F109" s="392"/>
      <c r="G109" s="392"/>
      <c r="H109" s="392"/>
      <c r="I109" s="391" t="s">
        <v>540</v>
      </c>
      <c r="J109" s="391"/>
      <c r="K109" s="391"/>
      <c r="L109" s="391"/>
      <c r="M109" s="391"/>
      <c r="N109" s="394">
        <v>43518</v>
      </c>
      <c r="O109" s="394"/>
      <c r="P109" s="394"/>
      <c r="Q109" s="394"/>
      <c r="R109" s="394"/>
      <c r="S109" s="393">
        <v>971821</v>
      </c>
      <c r="T109" s="393"/>
      <c r="U109" s="393"/>
      <c r="V109" s="393"/>
      <c r="W109" s="393"/>
      <c r="X109" s="393"/>
      <c r="Y109" s="392" t="s">
        <v>541</v>
      </c>
      <c r="Z109" s="392"/>
      <c r="AA109" s="392"/>
      <c r="AB109" s="392"/>
      <c r="AC109" s="393">
        <v>136040</v>
      </c>
      <c r="AD109" s="393"/>
      <c r="AE109" s="393"/>
      <c r="AF109" s="393"/>
      <c r="AG109" s="393"/>
    </row>
    <row r="110" spans="2:33" ht="21.6" customHeight="1" x14ac:dyDescent="0.15">
      <c r="B110" s="391" t="s">
        <v>525</v>
      </c>
      <c r="C110" s="391"/>
      <c r="D110" s="392" t="s">
        <v>525</v>
      </c>
      <c r="E110" s="392"/>
      <c r="F110" s="392"/>
      <c r="G110" s="392"/>
      <c r="H110" s="392"/>
      <c r="I110" s="391" t="s">
        <v>525</v>
      </c>
      <c r="J110" s="391"/>
      <c r="K110" s="391"/>
      <c r="L110" s="391"/>
      <c r="M110" s="391"/>
      <c r="N110" s="392" t="s">
        <v>525</v>
      </c>
      <c r="O110" s="392"/>
      <c r="P110" s="392"/>
      <c r="Q110" s="392"/>
      <c r="R110" s="392"/>
      <c r="S110" s="387" t="s">
        <v>525</v>
      </c>
      <c r="T110" s="387"/>
      <c r="U110" s="387"/>
      <c r="V110" s="387"/>
      <c r="W110" s="387"/>
      <c r="X110" s="387"/>
      <c r="Y110" s="392" t="s">
        <v>525</v>
      </c>
      <c r="Z110" s="392"/>
      <c r="AA110" s="392"/>
      <c r="AB110" s="392"/>
      <c r="AC110" s="387" t="s">
        <v>525</v>
      </c>
      <c r="AD110" s="387"/>
      <c r="AE110" s="387"/>
      <c r="AF110" s="387"/>
      <c r="AG110" s="387"/>
    </row>
    <row r="111" spans="2:33" ht="21.6" customHeight="1" x14ac:dyDescent="0.15">
      <c r="B111" s="391" t="s">
        <v>525</v>
      </c>
      <c r="C111" s="391"/>
      <c r="D111" s="392" t="s">
        <v>525</v>
      </c>
      <c r="E111" s="392"/>
      <c r="F111" s="392"/>
      <c r="G111" s="392"/>
      <c r="H111" s="392"/>
      <c r="I111" s="391" t="s">
        <v>525</v>
      </c>
      <c r="J111" s="391"/>
      <c r="K111" s="391"/>
      <c r="L111" s="391"/>
      <c r="M111" s="391"/>
      <c r="N111" s="392" t="s">
        <v>525</v>
      </c>
      <c r="O111" s="392"/>
      <c r="P111" s="392"/>
      <c r="Q111" s="392"/>
      <c r="R111" s="392"/>
      <c r="S111" s="387" t="s">
        <v>525</v>
      </c>
      <c r="T111" s="387"/>
      <c r="U111" s="387"/>
      <c r="V111" s="387"/>
      <c r="W111" s="387"/>
      <c r="X111" s="387"/>
      <c r="Y111" s="392" t="s">
        <v>525</v>
      </c>
      <c r="Z111" s="392"/>
      <c r="AA111" s="392"/>
      <c r="AB111" s="392"/>
      <c r="AC111" s="387" t="s">
        <v>525</v>
      </c>
      <c r="AD111" s="387"/>
      <c r="AE111" s="387"/>
      <c r="AF111" s="387"/>
      <c r="AG111" s="387"/>
    </row>
    <row r="112" spans="2:33" ht="21.6" customHeight="1" x14ac:dyDescent="0.15">
      <c r="B112" s="391" t="s">
        <v>525</v>
      </c>
      <c r="C112" s="391"/>
      <c r="D112" s="392" t="s">
        <v>525</v>
      </c>
      <c r="E112" s="392"/>
      <c r="F112" s="392"/>
      <c r="G112" s="392"/>
      <c r="H112" s="392"/>
      <c r="I112" s="391" t="s">
        <v>525</v>
      </c>
      <c r="J112" s="391"/>
      <c r="K112" s="391"/>
      <c r="L112" s="391"/>
      <c r="M112" s="391"/>
      <c r="N112" s="392" t="s">
        <v>525</v>
      </c>
      <c r="O112" s="392"/>
      <c r="P112" s="392"/>
      <c r="Q112" s="392"/>
      <c r="R112" s="392"/>
      <c r="S112" s="387" t="s">
        <v>525</v>
      </c>
      <c r="T112" s="387"/>
      <c r="U112" s="387"/>
      <c r="V112" s="387"/>
      <c r="W112" s="387"/>
      <c r="X112" s="387"/>
      <c r="Y112" s="392" t="s">
        <v>525</v>
      </c>
      <c r="Z112" s="392"/>
      <c r="AA112" s="392"/>
      <c r="AB112" s="392"/>
      <c r="AC112" s="387" t="s">
        <v>525</v>
      </c>
      <c r="AD112" s="387"/>
      <c r="AE112" s="387"/>
      <c r="AF112" s="387"/>
      <c r="AG112" s="387"/>
    </row>
    <row r="113" spans="2:34" ht="21.6" customHeight="1" x14ac:dyDescent="0.15">
      <c r="B113" s="391" t="s">
        <v>525</v>
      </c>
      <c r="C113" s="391"/>
      <c r="D113" s="392" t="s">
        <v>525</v>
      </c>
      <c r="E113" s="392"/>
      <c r="F113" s="392"/>
      <c r="G113" s="392"/>
      <c r="H113" s="392"/>
      <c r="I113" s="391" t="s">
        <v>525</v>
      </c>
      <c r="J113" s="391"/>
      <c r="K113" s="391"/>
      <c r="L113" s="391"/>
      <c r="M113" s="391"/>
      <c r="N113" s="392" t="s">
        <v>525</v>
      </c>
      <c r="O113" s="392"/>
      <c r="P113" s="392"/>
      <c r="Q113" s="392"/>
      <c r="R113" s="392"/>
      <c r="S113" s="387" t="s">
        <v>525</v>
      </c>
      <c r="T113" s="387"/>
      <c r="U113" s="387"/>
      <c r="V113" s="387"/>
      <c r="W113" s="387"/>
      <c r="X113" s="387"/>
      <c r="Y113" s="392" t="s">
        <v>525</v>
      </c>
      <c r="Z113" s="392"/>
      <c r="AA113" s="392"/>
      <c r="AB113" s="392"/>
      <c r="AC113" s="387" t="s">
        <v>525</v>
      </c>
      <c r="AD113" s="387"/>
      <c r="AE113" s="387"/>
      <c r="AF113" s="387"/>
      <c r="AG113" s="387"/>
    </row>
    <row r="114" spans="2:34" ht="21.6" customHeight="1" x14ac:dyDescent="0.15">
      <c r="B114" s="391" t="s">
        <v>525</v>
      </c>
      <c r="C114" s="391"/>
      <c r="D114" s="392" t="s">
        <v>525</v>
      </c>
      <c r="E114" s="392"/>
      <c r="F114" s="392"/>
      <c r="G114" s="392"/>
      <c r="H114" s="392"/>
      <c r="I114" s="391" t="s">
        <v>525</v>
      </c>
      <c r="J114" s="391"/>
      <c r="K114" s="391"/>
      <c r="L114" s="391"/>
      <c r="M114" s="391"/>
      <c r="N114" s="392" t="s">
        <v>525</v>
      </c>
      <c r="O114" s="392"/>
      <c r="P114" s="392"/>
      <c r="Q114" s="392"/>
      <c r="R114" s="392"/>
      <c r="S114" s="387" t="s">
        <v>525</v>
      </c>
      <c r="T114" s="387"/>
      <c r="U114" s="387"/>
      <c r="V114" s="387"/>
      <c r="W114" s="387"/>
      <c r="X114" s="387"/>
      <c r="Y114" s="392" t="s">
        <v>525</v>
      </c>
      <c r="Z114" s="392"/>
      <c r="AA114" s="392"/>
      <c r="AB114" s="392"/>
      <c r="AC114" s="387" t="s">
        <v>525</v>
      </c>
      <c r="AD114" s="387"/>
      <c r="AE114" s="387"/>
      <c r="AF114" s="387"/>
      <c r="AG114" s="387"/>
    </row>
    <row r="115" spans="2:34" ht="21.6" customHeight="1" x14ac:dyDescent="0.15">
      <c r="B115" s="391" t="s">
        <v>525</v>
      </c>
      <c r="C115" s="391"/>
      <c r="D115" s="392" t="s">
        <v>525</v>
      </c>
      <c r="E115" s="392"/>
      <c r="F115" s="392"/>
      <c r="G115" s="392"/>
      <c r="H115" s="392"/>
      <c r="I115" s="391" t="s">
        <v>525</v>
      </c>
      <c r="J115" s="391"/>
      <c r="K115" s="391"/>
      <c r="L115" s="391"/>
      <c r="M115" s="391"/>
      <c r="N115" s="392" t="s">
        <v>525</v>
      </c>
      <c r="O115" s="392"/>
      <c r="P115" s="392"/>
      <c r="Q115" s="392"/>
      <c r="R115" s="392"/>
      <c r="S115" s="387" t="s">
        <v>525</v>
      </c>
      <c r="T115" s="387"/>
      <c r="U115" s="387"/>
      <c r="V115" s="387"/>
      <c r="W115" s="387"/>
      <c r="X115" s="387"/>
      <c r="Y115" s="392" t="s">
        <v>525</v>
      </c>
      <c r="Z115" s="392"/>
      <c r="AA115" s="392"/>
      <c r="AB115" s="392"/>
      <c r="AC115" s="387" t="s">
        <v>525</v>
      </c>
      <c r="AD115" s="387"/>
      <c r="AE115" s="387"/>
      <c r="AF115" s="387"/>
      <c r="AG115" s="387"/>
    </row>
    <row r="116" spans="2:34" ht="21.6" customHeight="1" x14ac:dyDescent="0.15">
      <c r="B116" s="391" t="s">
        <v>525</v>
      </c>
      <c r="C116" s="391"/>
      <c r="D116" s="392" t="s">
        <v>525</v>
      </c>
      <c r="E116" s="392"/>
      <c r="F116" s="392"/>
      <c r="G116" s="392"/>
      <c r="H116" s="392"/>
      <c r="I116" s="391" t="s">
        <v>525</v>
      </c>
      <c r="J116" s="391"/>
      <c r="K116" s="391"/>
      <c r="L116" s="391"/>
      <c r="M116" s="391"/>
      <c r="N116" s="392" t="s">
        <v>525</v>
      </c>
      <c r="O116" s="392"/>
      <c r="P116" s="392"/>
      <c r="Q116" s="392"/>
      <c r="R116" s="392"/>
      <c r="S116" s="387" t="s">
        <v>525</v>
      </c>
      <c r="T116" s="387"/>
      <c r="U116" s="387"/>
      <c r="V116" s="387"/>
      <c r="W116" s="387"/>
      <c r="X116" s="387"/>
      <c r="Y116" s="392" t="s">
        <v>525</v>
      </c>
      <c r="Z116" s="392"/>
      <c r="AA116" s="392"/>
      <c r="AB116" s="392"/>
      <c r="AC116" s="387" t="s">
        <v>525</v>
      </c>
      <c r="AD116" s="387"/>
      <c r="AE116" s="387"/>
      <c r="AF116" s="387"/>
      <c r="AG116" s="387"/>
    </row>
    <row r="117" spans="2:34" ht="21.6" customHeight="1" x14ac:dyDescent="0.15">
      <c r="B117" s="391" t="s">
        <v>525</v>
      </c>
      <c r="C117" s="391"/>
      <c r="D117" s="392" t="s">
        <v>525</v>
      </c>
      <c r="E117" s="392"/>
      <c r="F117" s="392"/>
      <c r="G117" s="392"/>
      <c r="H117" s="392"/>
      <c r="I117" s="391" t="s">
        <v>525</v>
      </c>
      <c r="J117" s="391"/>
      <c r="K117" s="391"/>
      <c r="L117" s="391"/>
      <c r="M117" s="391"/>
      <c r="N117" s="392" t="s">
        <v>525</v>
      </c>
      <c r="O117" s="392"/>
      <c r="P117" s="392"/>
      <c r="Q117" s="392"/>
      <c r="R117" s="392"/>
      <c r="S117" s="387" t="s">
        <v>525</v>
      </c>
      <c r="T117" s="387"/>
      <c r="U117" s="387"/>
      <c r="V117" s="387"/>
      <c r="W117" s="387"/>
      <c r="X117" s="387"/>
      <c r="Y117" s="392" t="s">
        <v>525</v>
      </c>
      <c r="Z117" s="392"/>
      <c r="AA117" s="392"/>
      <c r="AB117" s="392"/>
      <c r="AC117" s="387" t="s">
        <v>525</v>
      </c>
      <c r="AD117" s="387"/>
      <c r="AE117" s="387"/>
      <c r="AF117" s="387"/>
      <c r="AG117" s="387"/>
    </row>
    <row r="118" spans="2:34" ht="15.75" customHeight="1" x14ac:dyDescent="0.15">
      <c r="B118" s="388" t="s">
        <v>489</v>
      </c>
      <c r="C118" s="388"/>
      <c r="D118" s="389" t="s">
        <v>525</v>
      </c>
      <c r="E118" s="389"/>
      <c r="F118" s="389"/>
      <c r="G118" s="389"/>
      <c r="H118" s="389"/>
      <c r="I118" s="389" t="s">
        <v>525</v>
      </c>
      <c r="J118" s="389"/>
      <c r="K118" s="389"/>
      <c r="L118" s="389"/>
      <c r="M118" s="389"/>
      <c r="N118" s="389" t="s">
        <v>525</v>
      </c>
      <c r="O118" s="389"/>
      <c r="P118" s="389"/>
      <c r="Q118" s="389"/>
      <c r="R118" s="389"/>
      <c r="S118" s="390">
        <v>2393358</v>
      </c>
      <c r="T118" s="390"/>
      <c r="U118" s="390"/>
      <c r="V118" s="390"/>
      <c r="W118" s="390"/>
      <c r="X118" s="390"/>
      <c r="Y118" s="389" t="s">
        <v>525</v>
      </c>
      <c r="Z118" s="389"/>
      <c r="AA118" s="389"/>
      <c r="AB118" s="389"/>
      <c r="AC118" s="390">
        <v>326620</v>
      </c>
      <c r="AD118" s="390"/>
      <c r="AE118" s="390"/>
      <c r="AF118" s="390"/>
      <c r="AG118" s="390"/>
    </row>
    <row r="119" spans="2:34" ht="17.649999999999999" customHeight="1" x14ac:dyDescent="0.15">
      <c r="N119" s="260">
        <v>3</v>
      </c>
      <c r="O119" s="261" t="s">
        <v>547</v>
      </c>
      <c r="P119" s="262">
        <v>3</v>
      </c>
      <c r="T119" s="386" t="s">
        <v>548</v>
      </c>
      <c r="U119" s="386"/>
      <c r="V119" s="386"/>
      <c r="W119" s="386"/>
      <c r="X119" s="386"/>
      <c r="Y119" s="386"/>
      <c r="Z119" s="386"/>
      <c r="AA119" s="386"/>
      <c r="AB119" s="386"/>
      <c r="AC119" s="386"/>
      <c r="AD119" s="386"/>
      <c r="AE119" s="386"/>
      <c r="AF119" s="386"/>
      <c r="AG119" s="386"/>
      <c r="AH119" s="386"/>
    </row>
  </sheetData>
  <mergeCells count="625">
    <mergeCell ref="B10:AG10"/>
    <mergeCell ref="C11:D11"/>
    <mergeCell ref="H11:I11"/>
    <mergeCell ref="K11:L11"/>
    <mergeCell ref="M11:P11"/>
    <mergeCell ref="R11:T11"/>
    <mergeCell ref="X11:Y11"/>
    <mergeCell ref="AB11:AC11"/>
    <mergeCell ref="A2:AG2"/>
    <mergeCell ref="B5:M5"/>
    <mergeCell ref="B7:D9"/>
    <mergeCell ref="E7:K7"/>
    <mergeCell ref="L7:V9"/>
    <mergeCell ref="W7:Z9"/>
    <mergeCell ref="AA7:AG9"/>
    <mergeCell ref="E8:K8"/>
    <mergeCell ref="E9:K9"/>
    <mergeCell ref="C12:AG12"/>
    <mergeCell ref="B13:C14"/>
    <mergeCell ref="D13:M13"/>
    <mergeCell ref="N13:R14"/>
    <mergeCell ref="S13:X14"/>
    <mergeCell ref="Y13:AB14"/>
    <mergeCell ref="AC13:AG14"/>
    <mergeCell ref="D14:H14"/>
    <mergeCell ref="I14:M14"/>
    <mergeCell ref="AC15:AG15"/>
    <mergeCell ref="B16:C16"/>
    <mergeCell ref="D16:H16"/>
    <mergeCell ref="I16:M16"/>
    <mergeCell ref="N16:R16"/>
    <mergeCell ref="S16:X16"/>
    <mergeCell ref="Y16:AB16"/>
    <mergeCell ref="AC16:AG16"/>
    <mergeCell ref="B15:C15"/>
    <mergeCell ref="D15:H15"/>
    <mergeCell ref="I15:M15"/>
    <mergeCell ref="N15:R15"/>
    <mergeCell ref="S15:X15"/>
    <mergeCell ref="Y15:AB15"/>
    <mergeCell ref="AC17:AG17"/>
    <mergeCell ref="B18:C18"/>
    <mergeCell ref="D18:H18"/>
    <mergeCell ref="I18:M18"/>
    <mergeCell ref="N18:R18"/>
    <mergeCell ref="S18:X18"/>
    <mergeCell ref="Y18:AB18"/>
    <mergeCell ref="AC18:AG18"/>
    <mergeCell ref="B17:C17"/>
    <mergeCell ref="D17:H17"/>
    <mergeCell ref="I17:M17"/>
    <mergeCell ref="N17:R17"/>
    <mergeCell ref="S17:X17"/>
    <mergeCell ref="Y17:AB17"/>
    <mergeCell ref="AC19:AG19"/>
    <mergeCell ref="B20:C20"/>
    <mergeCell ref="D20:H20"/>
    <mergeCell ref="I20:M20"/>
    <mergeCell ref="N20:R20"/>
    <mergeCell ref="S20:X20"/>
    <mergeCell ref="Y20:AB20"/>
    <mergeCell ref="AC20:AG20"/>
    <mergeCell ref="B19:C19"/>
    <mergeCell ref="D19:H19"/>
    <mergeCell ref="I19:M19"/>
    <mergeCell ref="N19:R19"/>
    <mergeCell ref="S19:X19"/>
    <mergeCell ref="Y19:AB19"/>
    <mergeCell ref="AC21:AG21"/>
    <mergeCell ref="B22:C22"/>
    <mergeCell ref="D22:H22"/>
    <mergeCell ref="I22:M22"/>
    <mergeCell ref="N22:R22"/>
    <mergeCell ref="S22:X22"/>
    <mergeCell ref="Y22:AB22"/>
    <mergeCell ref="AC22:AG22"/>
    <mergeCell ref="B21:C21"/>
    <mergeCell ref="D21:H21"/>
    <mergeCell ref="I21:M21"/>
    <mergeCell ref="N21:R21"/>
    <mergeCell ref="S21:X21"/>
    <mergeCell ref="Y21:AB21"/>
    <mergeCell ref="AC23:AG23"/>
    <mergeCell ref="B24:C24"/>
    <mergeCell ref="D24:H24"/>
    <mergeCell ref="I24:M24"/>
    <mergeCell ref="N24:R24"/>
    <mergeCell ref="S24:X24"/>
    <mergeCell ref="Y24:AB24"/>
    <mergeCell ref="AC24:AG24"/>
    <mergeCell ref="B23:C23"/>
    <mergeCell ref="D23:H23"/>
    <mergeCell ref="I23:M23"/>
    <mergeCell ref="N23:R23"/>
    <mergeCell ref="S23:X23"/>
    <mergeCell ref="Y23:AB23"/>
    <mergeCell ref="AC25:AG25"/>
    <mergeCell ref="B26:C26"/>
    <mergeCell ref="D26:H26"/>
    <mergeCell ref="I26:M26"/>
    <mergeCell ref="N26:R26"/>
    <mergeCell ref="S26:X26"/>
    <mergeCell ref="Y26:AB26"/>
    <mergeCell ref="AC26:AG26"/>
    <mergeCell ref="B25:C25"/>
    <mergeCell ref="D25:H25"/>
    <mergeCell ref="I25:M25"/>
    <mergeCell ref="N25:R25"/>
    <mergeCell ref="S25:X25"/>
    <mergeCell ref="Y25:AB25"/>
    <mergeCell ref="AC27:AG27"/>
    <mergeCell ref="B28:C28"/>
    <mergeCell ref="D28:H28"/>
    <mergeCell ref="I28:M28"/>
    <mergeCell ref="N28:R28"/>
    <mergeCell ref="S28:X28"/>
    <mergeCell ref="Y28:AB28"/>
    <mergeCell ref="AC28:AG28"/>
    <mergeCell ref="B27:C27"/>
    <mergeCell ref="D27:H27"/>
    <mergeCell ref="I27:M27"/>
    <mergeCell ref="N27:R27"/>
    <mergeCell ref="S27:X27"/>
    <mergeCell ref="Y27:AB27"/>
    <mergeCell ref="AC29:AG29"/>
    <mergeCell ref="B30:C30"/>
    <mergeCell ref="D30:H30"/>
    <mergeCell ref="I30:M30"/>
    <mergeCell ref="N30:R30"/>
    <mergeCell ref="S30:X30"/>
    <mergeCell ref="Y30:AB30"/>
    <mergeCell ref="AC30:AG30"/>
    <mergeCell ref="B29:C29"/>
    <mergeCell ref="D29:H29"/>
    <mergeCell ref="I29:M29"/>
    <mergeCell ref="N29:R29"/>
    <mergeCell ref="S29:X29"/>
    <mergeCell ref="Y29:AB29"/>
    <mergeCell ref="AC31:AG31"/>
    <mergeCell ref="B32:C32"/>
    <mergeCell ref="D32:H32"/>
    <mergeCell ref="I32:M32"/>
    <mergeCell ref="N32:R32"/>
    <mergeCell ref="S32:X32"/>
    <mergeCell ref="Y32:AB32"/>
    <mergeCell ref="AC32:AG32"/>
    <mergeCell ref="B31:C31"/>
    <mergeCell ref="D31:H31"/>
    <mergeCell ref="I31:M31"/>
    <mergeCell ref="N31:R31"/>
    <mergeCell ref="S31:X31"/>
    <mergeCell ref="Y31:AB31"/>
    <mergeCell ref="AC33:AG33"/>
    <mergeCell ref="B34:C34"/>
    <mergeCell ref="D34:H34"/>
    <mergeCell ref="I34:M34"/>
    <mergeCell ref="N34:R34"/>
    <mergeCell ref="S34:X34"/>
    <mergeCell ref="Y34:AB34"/>
    <mergeCell ref="AC34:AG34"/>
    <mergeCell ref="B33:C33"/>
    <mergeCell ref="D33:H33"/>
    <mergeCell ref="I33:M33"/>
    <mergeCell ref="N33:R33"/>
    <mergeCell ref="S33:X33"/>
    <mergeCell ref="Y33:AB33"/>
    <mergeCell ref="AC35:AG35"/>
    <mergeCell ref="B36:C36"/>
    <mergeCell ref="D36:H36"/>
    <mergeCell ref="I36:M36"/>
    <mergeCell ref="N36:R36"/>
    <mergeCell ref="S36:X36"/>
    <mergeCell ref="Y36:AB36"/>
    <mergeCell ref="AC36:AG36"/>
    <mergeCell ref="B35:C35"/>
    <mergeCell ref="D35:H35"/>
    <mergeCell ref="I35:M35"/>
    <mergeCell ref="N35:R35"/>
    <mergeCell ref="S35:X35"/>
    <mergeCell ref="Y35:AB35"/>
    <mergeCell ref="AC37:AG37"/>
    <mergeCell ref="B38:C38"/>
    <mergeCell ref="D38:H38"/>
    <mergeCell ref="I38:M38"/>
    <mergeCell ref="N38:R38"/>
    <mergeCell ref="S38:X38"/>
    <mergeCell ref="Y38:AB38"/>
    <mergeCell ref="AC38:AG38"/>
    <mergeCell ref="B37:C37"/>
    <mergeCell ref="D37:H37"/>
    <mergeCell ref="I37:M37"/>
    <mergeCell ref="N37:R37"/>
    <mergeCell ref="S37:X37"/>
    <mergeCell ref="Y37:AB37"/>
    <mergeCell ref="AC39:AG39"/>
    <mergeCell ref="B40:C40"/>
    <mergeCell ref="D40:H40"/>
    <mergeCell ref="I40:M40"/>
    <mergeCell ref="N40:R40"/>
    <mergeCell ref="S40:X40"/>
    <mergeCell ref="Y40:AB40"/>
    <mergeCell ref="AC40:AG40"/>
    <mergeCell ref="B39:C39"/>
    <mergeCell ref="D39:H39"/>
    <mergeCell ref="I39:M39"/>
    <mergeCell ref="N39:R39"/>
    <mergeCell ref="S39:X39"/>
    <mergeCell ref="Y39:AB39"/>
    <mergeCell ref="B49:AG49"/>
    <mergeCell ref="C50:D50"/>
    <mergeCell ref="H50:I50"/>
    <mergeCell ref="K50:L50"/>
    <mergeCell ref="M50:P50"/>
    <mergeCell ref="R50:T50"/>
    <mergeCell ref="X50:Y50"/>
    <mergeCell ref="AB50:AC50"/>
    <mergeCell ref="T42:AH42"/>
    <mergeCell ref="B44:M44"/>
    <mergeCell ref="B46:D48"/>
    <mergeCell ref="E46:K46"/>
    <mergeCell ref="L46:V48"/>
    <mergeCell ref="W46:Z48"/>
    <mergeCell ref="AA46:AG48"/>
    <mergeCell ref="E47:K47"/>
    <mergeCell ref="E48:K48"/>
    <mergeCell ref="C51:AG51"/>
    <mergeCell ref="B52:C53"/>
    <mergeCell ref="D52:M52"/>
    <mergeCell ref="N52:R53"/>
    <mergeCell ref="S52:X53"/>
    <mergeCell ref="Y52:AB53"/>
    <mergeCell ref="AC52:AG53"/>
    <mergeCell ref="D53:H53"/>
    <mergeCell ref="I53:M53"/>
    <mergeCell ref="AC54:AG54"/>
    <mergeCell ref="B55:C55"/>
    <mergeCell ref="D55:H55"/>
    <mergeCell ref="I55:M55"/>
    <mergeCell ref="N55:R55"/>
    <mergeCell ref="S55:X55"/>
    <mergeCell ref="Y55:AB55"/>
    <mergeCell ref="AC55:AG55"/>
    <mergeCell ref="B54:C54"/>
    <mergeCell ref="D54:H54"/>
    <mergeCell ref="I54:M54"/>
    <mergeCell ref="N54:R54"/>
    <mergeCell ref="S54:X54"/>
    <mergeCell ref="Y54:AB54"/>
    <mergeCell ref="AC56:AG56"/>
    <mergeCell ref="B57:C57"/>
    <mergeCell ref="D57:H57"/>
    <mergeCell ref="I57:M57"/>
    <mergeCell ref="N57:R57"/>
    <mergeCell ref="S57:X57"/>
    <mergeCell ref="Y57:AB57"/>
    <mergeCell ref="AC57:AG57"/>
    <mergeCell ref="B56:C56"/>
    <mergeCell ref="D56:H56"/>
    <mergeCell ref="I56:M56"/>
    <mergeCell ref="N56:R56"/>
    <mergeCell ref="S56:X56"/>
    <mergeCell ref="Y56:AB56"/>
    <mergeCell ref="AC58:AG58"/>
    <mergeCell ref="B59:C59"/>
    <mergeCell ref="D59:H59"/>
    <mergeCell ref="I59:M59"/>
    <mergeCell ref="N59:R59"/>
    <mergeCell ref="S59:X59"/>
    <mergeCell ref="Y59:AB59"/>
    <mergeCell ref="AC59:AG59"/>
    <mergeCell ref="B58:C58"/>
    <mergeCell ref="D58:H58"/>
    <mergeCell ref="I58:M58"/>
    <mergeCell ref="N58:R58"/>
    <mergeCell ref="S58:X58"/>
    <mergeCell ref="Y58:AB58"/>
    <mergeCell ref="AC60:AG60"/>
    <mergeCell ref="B61:C61"/>
    <mergeCell ref="D61:H61"/>
    <mergeCell ref="I61:M61"/>
    <mergeCell ref="N61:R61"/>
    <mergeCell ref="S61:X61"/>
    <mergeCell ref="Y61:AB61"/>
    <mergeCell ref="AC61:AG61"/>
    <mergeCell ref="B60:C60"/>
    <mergeCell ref="D60:H60"/>
    <mergeCell ref="I60:M60"/>
    <mergeCell ref="N60:R60"/>
    <mergeCell ref="S60:X60"/>
    <mergeCell ref="Y60:AB60"/>
    <mergeCell ref="AC62:AG62"/>
    <mergeCell ref="B63:C63"/>
    <mergeCell ref="D63:H63"/>
    <mergeCell ref="I63:M63"/>
    <mergeCell ref="N63:R63"/>
    <mergeCell ref="S63:X63"/>
    <mergeCell ref="Y63:AB63"/>
    <mergeCell ref="AC63:AG63"/>
    <mergeCell ref="B62:C62"/>
    <mergeCell ref="D62:H62"/>
    <mergeCell ref="I62:M62"/>
    <mergeCell ref="N62:R62"/>
    <mergeCell ref="S62:X62"/>
    <mergeCell ref="Y62:AB62"/>
    <mergeCell ref="AC64:AG64"/>
    <mergeCell ref="B65:C65"/>
    <mergeCell ref="D65:H65"/>
    <mergeCell ref="I65:M65"/>
    <mergeCell ref="N65:R65"/>
    <mergeCell ref="S65:X65"/>
    <mergeCell ref="Y65:AB65"/>
    <mergeCell ref="AC65:AG65"/>
    <mergeCell ref="B64:C64"/>
    <mergeCell ref="D64:H64"/>
    <mergeCell ref="I64:M64"/>
    <mergeCell ref="N64:R64"/>
    <mergeCell ref="S64:X64"/>
    <mergeCell ref="Y64:AB64"/>
    <mergeCell ref="AC66:AG66"/>
    <mergeCell ref="B67:C67"/>
    <mergeCell ref="D67:H67"/>
    <mergeCell ref="I67:M67"/>
    <mergeCell ref="N67:R67"/>
    <mergeCell ref="S67:X67"/>
    <mergeCell ref="Y67:AB67"/>
    <mergeCell ref="AC67:AG67"/>
    <mergeCell ref="B66:C66"/>
    <mergeCell ref="D66:H66"/>
    <mergeCell ref="I66:M66"/>
    <mergeCell ref="N66:R66"/>
    <mergeCell ref="S66:X66"/>
    <mergeCell ref="Y66:AB66"/>
    <mergeCell ref="AC68:AG68"/>
    <mergeCell ref="B69:C69"/>
    <mergeCell ref="D69:H69"/>
    <mergeCell ref="I69:M69"/>
    <mergeCell ref="N69:R69"/>
    <mergeCell ref="S69:X69"/>
    <mergeCell ref="Y69:AB69"/>
    <mergeCell ref="AC69:AG69"/>
    <mergeCell ref="B68:C68"/>
    <mergeCell ref="D68:H68"/>
    <mergeCell ref="I68:M68"/>
    <mergeCell ref="N68:R68"/>
    <mergeCell ref="S68:X68"/>
    <mergeCell ref="Y68:AB68"/>
    <mergeCell ref="AC70:AG70"/>
    <mergeCell ref="B71:C71"/>
    <mergeCell ref="D71:H71"/>
    <mergeCell ref="I71:M71"/>
    <mergeCell ref="N71:R71"/>
    <mergeCell ref="S71:X71"/>
    <mergeCell ref="Y71:AB71"/>
    <mergeCell ref="AC71:AG71"/>
    <mergeCell ref="B70:C70"/>
    <mergeCell ref="D70:H70"/>
    <mergeCell ref="I70:M70"/>
    <mergeCell ref="N70:R70"/>
    <mergeCell ref="S70:X70"/>
    <mergeCell ref="Y70:AB70"/>
    <mergeCell ref="AC72:AG72"/>
    <mergeCell ref="B73:C73"/>
    <mergeCell ref="D73:H73"/>
    <mergeCell ref="I73:M73"/>
    <mergeCell ref="N73:R73"/>
    <mergeCell ref="S73:X73"/>
    <mergeCell ref="Y73:AB73"/>
    <mergeCell ref="AC73:AG73"/>
    <mergeCell ref="B72:C72"/>
    <mergeCell ref="D72:H72"/>
    <mergeCell ref="I72:M72"/>
    <mergeCell ref="N72:R72"/>
    <mergeCell ref="S72:X72"/>
    <mergeCell ref="Y72:AB72"/>
    <mergeCell ref="AC74:AG74"/>
    <mergeCell ref="B75:C75"/>
    <mergeCell ref="D75:H75"/>
    <mergeCell ref="I75:M75"/>
    <mergeCell ref="N75:R75"/>
    <mergeCell ref="S75:X75"/>
    <mergeCell ref="Y75:AB75"/>
    <mergeCell ref="AC75:AG75"/>
    <mergeCell ref="B74:C74"/>
    <mergeCell ref="D74:H74"/>
    <mergeCell ref="I74:M74"/>
    <mergeCell ref="N74:R74"/>
    <mergeCell ref="S74:X74"/>
    <mergeCell ref="Y74:AB74"/>
    <mergeCell ref="AC76:AG76"/>
    <mergeCell ref="B77:C77"/>
    <mergeCell ref="D77:H77"/>
    <mergeCell ref="I77:M77"/>
    <mergeCell ref="N77:R77"/>
    <mergeCell ref="S77:X77"/>
    <mergeCell ref="Y77:AB77"/>
    <mergeCell ref="AC77:AG77"/>
    <mergeCell ref="B76:C76"/>
    <mergeCell ref="D76:H76"/>
    <mergeCell ref="I76:M76"/>
    <mergeCell ref="N76:R76"/>
    <mergeCell ref="S76:X76"/>
    <mergeCell ref="Y76:AB76"/>
    <mergeCell ref="AC78:AG78"/>
    <mergeCell ref="B79:C79"/>
    <mergeCell ref="D79:H79"/>
    <mergeCell ref="I79:M79"/>
    <mergeCell ref="N79:R79"/>
    <mergeCell ref="S79:X79"/>
    <mergeCell ref="Y79:AB79"/>
    <mergeCell ref="AC79:AG79"/>
    <mergeCell ref="B78:C78"/>
    <mergeCell ref="D78:H78"/>
    <mergeCell ref="I78:M78"/>
    <mergeCell ref="N78:R78"/>
    <mergeCell ref="S78:X78"/>
    <mergeCell ref="Y78:AB78"/>
    <mergeCell ref="B88:AG88"/>
    <mergeCell ref="C89:D89"/>
    <mergeCell ref="H89:I89"/>
    <mergeCell ref="K89:L89"/>
    <mergeCell ref="M89:P89"/>
    <mergeCell ref="R89:T89"/>
    <mergeCell ref="X89:Y89"/>
    <mergeCell ref="AB89:AC89"/>
    <mergeCell ref="T81:AH81"/>
    <mergeCell ref="B83:M83"/>
    <mergeCell ref="B85:D87"/>
    <mergeCell ref="E85:K85"/>
    <mergeCell ref="L85:V87"/>
    <mergeCell ref="W85:Z87"/>
    <mergeCell ref="AA85:AG87"/>
    <mergeCell ref="E86:K86"/>
    <mergeCell ref="E87:K87"/>
    <mergeCell ref="C90:AG90"/>
    <mergeCell ref="B91:C92"/>
    <mergeCell ref="D91:M91"/>
    <mergeCell ref="N91:R92"/>
    <mergeCell ref="S91:X92"/>
    <mergeCell ref="Y91:AB92"/>
    <mergeCell ref="AC91:AG92"/>
    <mergeCell ref="D92:H92"/>
    <mergeCell ref="I92:M92"/>
    <mergeCell ref="AC93:AG93"/>
    <mergeCell ref="B94:C94"/>
    <mergeCell ref="D94:H94"/>
    <mergeCell ref="I94:M94"/>
    <mergeCell ref="N94:R94"/>
    <mergeCell ref="S94:X94"/>
    <mergeCell ref="Y94:AB94"/>
    <mergeCell ref="AC94:AG94"/>
    <mergeCell ref="B93:C93"/>
    <mergeCell ref="D93:H93"/>
    <mergeCell ref="I93:M93"/>
    <mergeCell ref="N93:R93"/>
    <mergeCell ref="S93:X93"/>
    <mergeCell ref="Y93:AB93"/>
    <mergeCell ref="AC95:AG95"/>
    <mergeCell ref="B96:C96"/>
    <mergeCell ref="D96:H96"/>
    <mergeCell ref="I96:M96"/>
    <mergeCell ref="N96:R96"/>
    <mergeCell ref="S96:X96"/>
    <mergeCell ref="Y96:AB96"/>
    <mergeCell ref="AC96:AG96"/>
    <mergeCell ref="B95:C95"/>
    <mergeCell ref="D95:H95"/>
    <mergeCell ref="I95:M95"/>
    <mergeCell ref="N95:R95"/>
    <mergeCell ref="S95:X95"/>
    <mergeCell ref="Y95:AB95"/>
    <mergeCell ref="AC97:AG97"/>
    <mergeCell ref="B98:C98"/>
    <mergeCell ref="D98:H98"/>
    <mergeCell ref="I98:M98"/>
    <mergeCell ref="N98:R98"/>
    <mergeCell ref="S98:X98"/>
    <mergeCell ref="Y98:AB98"/>
    <mergeCell ref="AC98:AG98"/>
    <mergeCell ref="B97:C97"/>
    <mergeCell ref="D97:H97"/>
    <mergeCell ref="I97:M97"/>
    <mergeCell ref="N97:R97"/>
    <mergeCell ref="S97:X97"/>
    <mergeCell ref="Y97:AB97"/>
    <mergeCell ref="AC99:AG99"/>
    <mergeCell ref="B100:C100"/>
    <mergeCell ref="D100:H100"/>
    <mergeCell ref="I100:M100"/>
    <mergeCell ref="N100:R100"/>
    <mergeCell ref="S100:X100"/>
    <mergeCell ref="Y100:AB100"/>
    <mergeCell ref="AC100:AG100"/>
    <mergeCell ref="B99:C99"/>
    <mergeCell ref="D99:H99"/>
    <mergeCell ref="I99:M99"/>
    <mergeCell ref="N99:R99"/>
    <mergeCell ref="S99:X99"/>
    <mergeCell ref="Y99:AB99"/>
    <mergeCell ref="AC101:AG101"/>
    <mergeCell ref="B102:C102"/>
    <mergeCell ref="D102:H102"/>
    <mergeCell ref="I102:M102"/>
    <mergeCell ref="N102:R102"/>
    <mergeCell ref="S102:X102"/>
    <mergeCell ref="Y102:AB102"/>
    <mergeCell ref="AC102:AG102"/>
    <mergeCell ref="B101:C101"/>
    <mergeCell ref="D101:H101"/>
    <mergeCell ref="I101:M101"/>
    <mergeCell ref="N101:R101"/>
    <mergeCell ref="S101:X101"/>
    <mergeCell ref="Y101:AB101"/>
    <mergeCell ref="AC103:AG103"/>
    <mergeCell ref="B104:C104"/>
    <mergeCell ref="D104:H104"/>
    <mergeCell ref="I104:M104"/>
    <mergeCell ref="N104:R104"/>
    <mergeCell ref="S104:X104"/>
    <mergeCell ref="Y104:AB104"/>
    <mergeCell ref="AC104:AG104"/>
    <mergeCell ref="B103:C103"/>
    <mergeCell ref="D103:H103"/>
    <mergeCell ref="I103:M103"/>
    <mergeCell ref="N103:R103"/>
    <mergeCell ref="S103:X103"/>
    <mergeCell ref="Y103:AB103"/>
    <mergeCell ref="AC105:AG105"/>
    <mergeCell ref="B106:C106"/>
    <mergeCell ref="D106:H106"/>
    <mergeCell ref="I106:M106"/>
    <mergeCell ref="N106:R106"/>
    <mergeCell ref="S106:X106"/>
    <mergeCell ref="Y106:AB106"/>
    <mergeCell ref="AC106:AG106"/>
    <mergeCell ref="B105:C105"/>
    <mergeCell ref="D105:H105"/>
    <mergeCell ref="I105:M105"/>
    <mergeCell ref="N105:R105"/>
    <mergeCell ref="S105:X105"/>
    <mergeCell ref="Y105:AB105"/>
    <mergeCell ref="AC107:AG107"/>
    <mergeCell ref="B108:C108"/>
    <mergeCell ref="D108:H108"/>
    <mergeCell ref="I108:M108"/>
    <mergeCell ref="N108:R108"/>
    <mergeCell ref="S108:X108"/>
    <mergeCell ref="Y108:AB108"/>
    <mergeCell ref="AC108:AG108"/>
    <mergeCell ref="B107:C107"/>
    <mergeCell ref="D107:H107"/>
    <mergeCell ref="I107:M107"/>
    <mergeCell ref="N107:R107"/>
    <mergeCell ref="S107:X107"/>
    <mergeCell ref="Y107:AB107"/>
    <mergeCell ref="AC109:AG109"/>
    <mergeCell ref="B110:C110"/>
    <mergeCell ref="D110:H110"/>
    <mergeCell ref="I110:M110"/>
    <mergeCell ref="N110:R110"/>
    <mergeCell ref="S110:X110"/>
    <mergeCell ref="Y110:AB110"/>
    <mergeCell ref="AC110:AG110"/>
    <mergeCell ref="B109:C109"/>
    <mergeCell ref="D109:H109"/>
    <mergeCell ref="I109:M109"/>
    <mergeCell ref="N109:R109"/>
    <mergeCell ref="S109:X109"/>
    <mergeCell ref="Y109:AB109"/>
    <mergeCell ref="AC111:AG111"/>
    <mergeCell ref="B112:C112"/>
    <mergeCell ref="D112:H112"/>
    <mergeCell ref="I112:M112"/>
    <mergeCell ref="N112:R112"/>
    <mergeCell ref="S112:X112"/>
    <mergeCell ref="Y112:AB112"/>
    <mergeCell ref="AC112:AG112"/>
    <mergeCell ref="B111:C111"/>
    <mergeCell ref="D111:H111"/>
    <mergeCell ref="I111:M111"/>
    <mergeCell ref="N111:R111"/>
    <mergeCell ref="S111:X111"/>
    <mergeCell ref="Y111:AB111"/>
    <mergeCell ref="AC113:AG113"/>
    <mergeCell ref="B114:C114"/>
    <mergeCell ref="D114:H114"/>
    <mergeCell ref="I114:M114"/>
    <mergeCell ref="N114:R114"/>
    <mergeCell ref="S114:X114"/>
    <mergeCell ref="Y114:AB114"/>
    <mergeCell ref="AC114:AG114"/>
    <mergeCell ref="B113:C113"/>
    <mergeCell ref="D113:H113"/>
    <mergeCell ref="I113:M113"/>
    <mergeCell ref="N113:R113"/>
    <mergeCell ref="S113:X113"/>
    <mergeCell ref="Y113:AB113"/>
    <mergeCell ref="AC115:AG115"/>
    <mergeCell ref="B116:C116"/>
    <mergeCell ref="D116:H116"/>
    <mergeCell ref="I116:M116"/>
    <mergeCell ref="N116:R116"/>
    <mergeCell ref="S116:X116"/>
    <mergeCell ref="Y116:AB116"/>
    <mergeCell ref="AC116:AG116"/>
    <mergeCell ref="B115:C115"/>
    <mergeCell ref="D115:H115"/>
    <mergeCell ref="I115:M115"/>
    <mergeCell ref="N115:R115"/>
    <mergeCell ref="S115:X115"/>
    <mergeCell ref="Y115:AB115"/>
    <mergeCell ref="T119:AH119"/>
    <mergeCell ref="AC117:AG117"/>
    <mergeCell ref="B118:C118"/>
    <mergeCell ref="D118:H118"/>
    <mergeCell ref="I118:M118"/>
    <mergeCell ref="N118:R118"/>
    <mergeCell ref="S118:X118"/>
    <mergeCell ref="Y118:AB118"/>
    <mergeCell ref="AC118:AG118"/>
    <mergeCell ref="B117:C117"/>
    <mergeCell ref="D117:H117"/>
    <mergeCell ref="I117:M117"/>
    <mergeCell ref="N117:R117"/>
    <mergeCell ref="S117:X117"/>
    <mergeCell ref="Y117:AB117"/>
  </mergeCells>
  <phoneticPr fontId="2" type="noConversion"/>
  <pageMargins left="0" right="0" top="0" bottom="0" header="0" footer="0"/>
  <pageSetup paperSize="9" scale="94" orientation="portrait" copies="0"/>
  <headerFooter alignWithMargins="0"/>
  <rowBreaks count="2" manualBreakCount="2">
    <brk id="42" max="33" man="1"/>
    <brk id="81" max="3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I3"/>
  <sheetViews>
    <sheetView topLeftCell="A3" zoomScale="115" zoomScaleNormal="115" zoomScaleSheetLayoutView="100" workbookViewId="0">
      <selection activeCell="C27" sqref="C27"/>
    </sheetView>
  </sheetViews>
  <sheetFormatPr defaultColWidth="23.375" defaultRowHeight="20.100000000000001" customHeight="1" x14ac:dyDescent="0.3"/>
  <cols>
    <col min="1" max="1" width="14.875" style="80" customWidth="1"/>
    <col min="2" max="2" width="9.75" style="80" customWidth="1"/>
    <col min="3" max="3" width="12" style="80" customWidth="1"/>
    <col min="4" max="4" width="10.875" style="80" customWidth="1"/>
    <col min="5" max="5" width="12.125" style="80" customWidth="1"/>
    <col min="6" max="6" width="9.875" style="80" customWidth="1"/>
    <col min="7" max="7" width="12.125" style="80" customWidth="1"/>
    <col min="8" max="8" width="11.125" style="80" customWidth="1"/>
    <col min="9" max="9" width="12.125" style="80" customWidth="1"/>
    <col min="10" max="10" width="11.375" style="80" customWidth="1"/>
    <col min="11" max="11" width="11.625" style="80" customWidth="1"/>
    <col min="12" max="12" width="11.875" style="80" customWidth="1"/>
    <col min="13" max="13" width="10.25" style="80" customWidth="1"/>
    <col min="14" max="14" width="14" style="80" customWidth="1"/>
    <col min="15" max="22" width="11.875" style="80" customWidth="1"/>
    <col min="23" max="256" width="23.375" style="80"/>
    <col min="257" max="257" width="14.875" style="80" customWidth="1"/>
    <col min="258" max="258" width="9.75" style="80" customWidth="1"/>
    <col min="259" max="259" width="12" style="80" customWidth="1"/>
    <col min="260" max="260" width="10.875" style="80" customWidth="1"/>
    <col min="261" max="261" width="12.125" style="80" customWidth="1"/>
    <col min="262" max="262" width="9.875" style="80" customWidth="1"/>
    <col min="263" max="263" width="12.125" style="80" customWidth="1"/>
    <col min="264" max="264" width="11.125" style="80" customWidth="1"/>
    <col min="265" max="265" width="12.125" style="80" customWidth="1"/>
    <col min="266" max="266" width="11.375" style="80" customWidth="1"/>
    <col min="267" max="267" width="11.625" style="80" customWidth="1"/>
    <col min="268" max="268" width="11.875" style="80" customWidth="1"/>
    <col min="269" max="269" width="10.25" style="80" customWidth="1"/>
    <col min="270" max="270" width="14" style="80" customWidth="1"/>
    <col min="271" max="278" width="11.875" style="80" customWidth="1"/>
    <col min="279" max="512" width="23.375" style="80"/>
    <col min="513" max="513" width="14.875" style="80" customWidth="1"/>
    <col min="514" max="514" width="9.75" style="80" customWidth="1"/>
    <col min="515" max="515" width="12" style="80" customWidth="1"/>
    <col min="516" max="516" width="10.875" style="80" customWidth="1"/>
    <col min="517" max="517" width="12.125" style="80" customWidth="1"/>
    <col min="518" max="518" width="9.875" style="80" customWidth="1"/>
    <col min="519" max="519" width="12.125" style="80" customWidth="1"/>
    <col min="520" max="520" width="11.125" style="80" customWidth="1"/>
    <col min="521" max="521" width="12.125" style="80" customWidth="1"/>
    <col min="522" max="522" width="11.375" style="80" customWidth="1"/>
    <col min="523" max="523" width="11.625" style="80" customWidth="1"/>
    <col min="524" max="524" width="11.875" style="80" customWidth="1"/>
    <col min="525" max="525" width="10.25" style="80" customWidth="1"/>
    <col min="526" max="526" width="14" style="80" customWidth="1"/>
    <col min="527" max="534" width="11.875" style="80" customWidth="1"/>
    <col min="535" max="768" width="23.375" style="80"/>
    <col min="769" max="769" width="14.875" style="80" customWidth="1"/>
    <col min="770" max="770" width="9.75" style="80" customWidth="1"/>
    <col min="771" max="771" width="12" style="80" customWidth="1"/>
    <col min="772" max="772" width="10.875" style="80" customWidth="1"/>
    <col min="773" max="773" width="12.125" style="80" customWidth="1"/>
    <col min="774" max="774" width="9.875" style="80" customWidth="1"/>
    <col min="775" max="775" width="12.125" style="80" customWidth="1"/>
    <col min="776" max="776" width="11.125" style="80" customWidth="1"/>
    <col min="777" max="777" width="12.125" style="80" customWidth="1"/>
    <col min="778" max="778" width="11.375" style="80" customWidth="1"/>
    <col min="779" max="779" width="11.625" style="80" customWidth="1"/>
    <col min="780" max="780" width="11.875" style="80" customWidth="1"/>
    <col min="781" max="781" width="10.25" style="80" customWidth="1"/>
    <col min="782" max="782" width="14" style="80" customWidth="1"/>
    <col min="783" max="790" width="11.875" style="80" customWidth="1"/>
    <col min="791" max="1024" width="23.375" style="80"/>
    <col min="1025" max="1025" width="14.875" style="80" customWidth="1"/>
    <col min="1026" max="1026" width="9.75" style="80" customWidth="1"/>
    <col min="1027" max="1027" width="12" style="80" customWidth="1"/>
    <col min="1028" max="1028" width="10.875" style="80" customWidth="1"/>
    <col min="1029" max="1029" width="12.125" style="80" customWidth="1"/>
    <col min="1030" max="1030" width="9.875" style="80" customWidth="1"/>
    <col min="1031" max="1031" width="12.125" style="80" customWidth="1"/>
    <col min="1032" max="1032" width="11.125" style="80" customWidth="1"/>
    <col min="1033" max="1033" width="12.125" style="80" customWidth="1"/>
    <col min="1034" max="1034" width="11.375" style="80" customWidth="1"/>
    <col min="1035" max="1035" width="11.625" style="80" customWidth="1"/>
    <col min="1036" max="1036" width="11.875" style="80" customWidth="1"/>
    <col min="1037" max="1037" width="10.25" style="80" customWidth="1"/>
    <col min="1038" max="1038" width="14" style="80" customWidth="1"/>
    <col min="1039" max="1046" width="11.875" style="80" customWidth="1"/>
    <col min="1047" max="1280" width="23.375" style="80"/>
    <col min="1281" max="1281" width="14.875" style="80" customWidth="1"/>
    <col min="1282" max="1282" width="9.75" style="80" customWidth="1"/>
    <col min="1283" max="1283" width="12" style="80" customWidth="1"/>
    <col min="1284" max="1284" width="10.875" style="80" customWidth="1"/>
    <col min="1285" max="1285" width="12.125" style="80" customWidth="1"/>
    <col min="1286" max="1286" width="9.875" style="80" customWidth="1"/>
    <col min="1287" max="1287" width="12.125" style="80" customWidth="1"/>
    <col min="1288" max="1288" width="11.125" style="80" customWidth="1"/>
    <col min="1289" max="1289" width="12.125" style="80" customWidth="1"/>
    <col min="1290" max="1290" width="11.375" style="80" customWidth="1"/>
    <col min="1291" max="1291" width="11.625" style="80" customWidth="1"/>
    <col min="1292" max="1292" width="11.875" style="80" customWidth="1"/>
    <col min="1293" max="1293" width="10.25" style="80" customWidth="1"/>
    <col min="1294" max="1294" width="14" style="80" customWidth="1"/>
    <col min="1295" max="1302" width="11.875" style="80" customWidth="1"/>
    <col min="1303" max="1536" width="23.375" style="80"/>
    <col min="1537" max="1537" width="14.875" style="80" customWidth="1"/>
    <col min="1538" max="1538" width="9.75" style="80" customWidth="1"/>
    <col min="1539" max="1539" width="12" style="80" customWidth="1"/>
    <col min="1540" max="1540" width="10.875" style="80" customWidth="1"/>
    <col min="1541" max="1541" width="12.125" style="80" customWidth="1"/>
    <col min="1542" max="1542" width="9.875" style="80" customWidth="1"/>
    <col min="1543" max="1543" width="12.125" style="80" customWidth="1"/>
    <col min="1544" max="1544" width="11.125" style="80" customWidth="1"/>
    <col min="1545" max="1545" width="12.125" style="80" customWidth="1"/>
    <col min="1546" max="1546" width="11.375" style="80" customWidth="1"/>
    <col min="1547" max="1547" width="11.625" style="80" customWidth="1"/>
    <col min="1548" max="1548" width="11.875" style="80" customWidth="1"/>
    <col min="1549" max="1549" width="10.25" style="80" customWidth="1"/>
    <col min="1550" max="1550" width="14" style="80" customWidth="1"/>
    <col min="1551" max="1558" width="11.875" style="80" customWidth="1"/>
    <col min="1559" max="1792" width="23.375" style="80"/>
    <col min="1793" max="1793" width="14.875" style="80" customWidth="1"/>
    <col min="1794" max="1794" width="9.75" style="80" customWidth="1"/>
    <col min="1795" max="1795" width="12" style="80" customWidth="1"/>
    <col min="1796" max="1796" width="10.875" style="80" customWidth="1"/>
    <col min="1797" max="1797" width="12.125" style="80" customWidth="1"/>
    <col min="1798" max="1798" width="9.875" style="80" customWidth="1"/>
    <col min="1799" max="1799" width="12.125" style="80" customWidth="1"/>
    <col min="1800" max="1800" width="11.125" style="80" customWidth="1"/>
    <col min="1801" max="1801" width="12.125" style="80" customWidth="1"/>
    <col min="1802" max="1802" width="11.375" style="80" customWidth="1"/>
    <col min="1803" max="1803" width="11.625" style="80" customWidth="1"/>
    <col min="1804" max="1804" width="11.875" style="80" customWidth="1"/>
    <col min="1805" max="1805" width="10.25" style="80" customWidth="1"/>
    <col min="1806" max="1806" width="14" style="80" customWidth="1"/>
    <col min="1807" max="1814" width="11.875" style="80" customWidth="1"/>
    <col min="1815" max="2048" width="23.375" style="80"/>
    <col min="2049" max="2049" width="14.875" style="80" customWidth="1"/>
    <col min="2050" max="2050" width="9.75" style="80" customWidth="1"/>
    <col min="2051" max="2051" width="12" style="80" customWidth="1"/>
    <col min="2052" max="2052" width="10.875" style="80" customWidth="1"/>
    <col min="2053" max="2053" width="12.125" style="80" customWidth="1"/>
    <col min="2054" max="2054" width="9.875" style="80" customWidth="1"/>
    <col min="2055" max="2055" width="12.125" style="80" customWidth="1"/>
    <col min="2056" max="2056" width="11.125" style="80" customWidth="1"/>
    <col min="2057" max="2057" width="12.125" style="80" customWidth="1"/>
    <col min="2058" max="2058" width="11.375" style="80" customWidth="1"/>
    <col min="2059" max="2059" width="11.625" style="80" customWidth="1"/>
    <col min="2060" max="2060" width="11.875" style="80" customWidth="1"/>
    <col min="2061" max="2061" width="10.25" style="80" customWidth="1"/>
    <col min="2062" max="2062" width="14" style="80" customWidth="1"/>
    <col min="2063" max="2070" width="11.875" style="80" customWidth="1"/>
    <col min="2071" max="2304" width="23.375" style="80"/>
    <col min="2305" max="2305" width="14.875" style="80" customWidth="1"/>
    <col min="2306" max="2306" width="9.75" style="80" customWidth="1"/>
    <col min="2307" max="2307" width="12" style="80" customWidth="1"/>
    <col min="2308" max="2308" width="10.875" style="80" customWidth="1"/>
    <col min="2309" max="2309" width="12.125" style="80" customWidth="1"/>
    <col min="2310" max="2310" width="9.875" style="80" customWidth="1"/>
    <col min="2311" max="2311" width="12.125" style="80" customWidth="1"/>
    <col min="2312" max="2312" width="11.125" style="80" customWidth="1"/>
    <col min="2313" max="2313" width="12.125" style="80" customWidth="1"/>
    <col min="2314" max="2314" width="11.375" style="80" customWidth="1"/>
    <col min="2315" max="2315" width="11.625" style="80" customWidth="1"/>
    <col min="2316" max="2316" width="11.875" style="80" customWidth="1"/>
    <col min="2317" max="2317" width="10.25" style="80" customWidth="1"/>
    <col min="2318" max="2318" width="14" style="80" customWidth="1"/>
    <col min="2319" max="2326" width="11.875" style="80" customWidth="1"/>
    <col min="2327" max="2560" width="23.375" style="80"/>
    <col min="2561" max="2561" width="14.875" style="80" customWidth="1"/>
    <col min="2562" max="2562" width="9.75" style="80" customWidth="1"/>
    <col min="2563" max="2563" width="12" style="80" customWidth="1"/>
    <col min="2564" max="2564" width="10.875" style="80" customWidth="1"/>
    <col min="2565" max="2565" width="12.125" style="80" customWidth="1"/>
    <col min="2566" max="2566" width="9.875" style="80" customWidth="1"/>
    <col min="2567" max="2567" width="12.125" style="80" customWidth="1"/>
    <col min="2568" max="2568" width="11.125" style="80" customWidth="1"/>
    <col min="2569" max="2569" width="12.125" style="80" customWidth="1"/>
    <col min="2570" max="2570" width="11.375" style="80" customWidth="1"/>
    <col min="2571" max="2571" width="11.625" style="80" customWidth="1"/>
    <col min="2572" max="2572" width="11.875" style="80" customWidth="1"/>
    <col min="2573" max="2573" width="10.25" style="80" customWidth="1"/>
    <col min="2574" max="2574" width="14" style="80" customWidth="1"/>
    <col min="2575" max="2582" width="11.875" style="80" customWidth="1"/>
    <col min="2583" max="2816" width="23.375" style="80"/>
    <col min="2817" max="2817" width="14.875" style="80" customWidth="1"/>
    <col min="2818" max="2818" width="9.75" style="80" customWidth="1"/>
    <col min="2819" max="2819" width="12" style="80" customWidth="1"/>
    <col min="2820" max="2820" width="10.875" style="80" customWidth="1"/>
    <col min="2821" max="2821" width="12.125" style="80" customWidth="1"/>
    <col min="2822" max="2822" width="9.875" style="80" customWidth="1"/>
    <col min="2823" max="2823" width="12.125" style="80" customWidth="1"/>
    <col min="2824" max="2824" width="11.125" style="80" customWidth="1"/>
    <col min="2825" max="2825" width="12.125" style="80" customWidth="1"/>
    <col min="2826" max="2826" width="11.375" style="80" customWidth="1"/>
    <col min="2827" max="2827" width="11.625" style="80" customWidth="1"/>
    <col min="2828" max="2828" width="11.875" style="80" customWidth="1"/>
    <col min="2829" max="2829" width="10.25" style="80" customWidth="1"/>
    <col min="2830" max="2830" width="14" style="80" customWidth="1"/>
    <col min="2831" max="2838" width="11.875" style="80" customWidth="1"/>
    <col min="2839" max="3072" width="23.375" style="80"/>
    <col min="3073" max="3073" width="14.875" style="80" customWidth="1"/>
    <col min="3074" max="3074" width="9.75" style="80" customWidth="1"/>
    <col min="3075" max="3075" width="12" style="80" customWidth="1"/>
    <col min="3076" max="3076" width="10.875" style="80" customWidth="1"/>
    <col min="3077" max="3077" width="12.125" style="80" customWidth="1"/>
    <col min="3078" max="3078" width="9.875" style="80" customWidth="1"/>
    <col min="3079" max="3079" width="12.125" style="80" customWidth="1"/>
    <col min="3080" max="3080" width="11.125" style="80" customWidth="1"/>
    <col min="3081" max="3081" width="12.125" style="80" customWidth="1"/>
    <col min="3082" max="3082" width="11.375" style="80" customWidth="1"/>
    <col min="3083" max="3083" width="11.625" style="80" customWidth="1"/>
    <col min="3084" max="3084" width="11.875" style="80" customWidth="1"/>
    <col min="3085" max="3085" width="10.25" style="80" customWidth="1"/>
    <col min="3086" max="3086" width="14" style="80" customWidth="1"/>
    <col min="3087" max="3094" width="11.875" style="80" customWidth="1"/>
    <col min="3095" max="3328" width="23.375" style="80"/>
    <col min="3329" max="3329" width="14.875" style="80" customWidth="1"/>
    <col min="3330" max="3330" width="9.75" style="80" customWidth="1"/>
    <col min="3331" max="3331" width="12" style="80" customWidth="1"/>
    <col min="3332" max="3332" width="10.875" style="80" customWidth="1"/>
    <col min="3333" max="3333" width="12.125" style="80" customWidth="1"/>
    <col min="3334" max="3334" width="9.875" style="80" customWidth="1"/>
    <col min="3335" max="3335" width="12.125" style="80" customWidth="1"/>
    <col min="3336" max="3336" width="11.125" style="80" customWidth="1"/>
    <col min="3337" max="3337" width="12.125" style="80" customWidth="1"/>
    <col min="3338" max="3338" width="11.375" style="80" customWidth="1"/>
    <col min="3339" max="3339" width="11.625" style="80" customWidth="1"/>
    <col min="3340" max="3340" width="11.875" style="80" customWidth="1"/>
    <col min="3341" max="3341" width="10.25" style="80" customWidth="1"/>
    <col min="3342" max="3342" width="14" style="80" customWidth="1"/>
    <col min="3343" max="3350" width="11.875" style="80" customWidth="1"/>
    <col min="3351" max="3584" width="23.375" style="80"/>
    <col min="3585" max="3585" width="14.875" style="80" customWidth="1"/>
    <col min="3586" max="3586" width="9.75" style="80" customWidth="1"/>
    <col min="3587" max="3587" width="12" style="80" customWidth="1"/>
    <col min="3588" max="3588" width="10.875" style="80" customWidth="1"/>
    <col min="3589" max="3589" width="12.125" style="80" customWidth="1"/>
    <col min="3590" max="3590" width="9.875" style="80" customWidth="1"/>
    <col min="3591" max="3591" width="12.125" style="80" customWidth="1"/>
    <col min="3592" max="3592" width="11.125" style="80" customWidth="1"/>
    <col min="3593" max="3593" width="12.125" style="80" customWidth="1"/>
    <col min="3594" max="3594" width="11.375" style="80" customWidth="1"/>
    <col min="3595" max="3595" width="11.625" style="80" customWidth="1"/>
    <col min="3596" max="3596" width="11.875" style="80" customWidth="1"/>
    <col min="3597" max="3597" width="10.25" style="80" customWidth="1"/>
    <col min="3598" max="3598" width="14" style="80" customWidth="1"/>
    <col min="3599" max="3606" width="11.875" style="80" customWidth="1"/>
    <col min="3607" max="3840" width="23.375" style="80"/>
    <col min="3841" max="3841" width="14.875" style="80" customWidth="1"/>
    <col min="3842" max="3842" width="9.75" style="80" customWidth="1"/>
    <col min="3843" max="3843" width="12" style="80" customWidth="1"/>
    <col min="3844" max="3844" width="10.875" style="80" customWidth="1"/>
    <col min="3845" max="3845" width="12.125" style="80" customWidth="1"/>
    <col min="3846" max="3846" width="9.875" style="80" customWidth="1"/>
    <col min="3847" max="3847" width="12.125" style="80" customWidth="1"/>
    <col min="3848" max="3848" width="11.125" style="80" customWidth="1"/>
    <col min="3849" max="3849" width="12.125" style="80" customWidth="1"/>
    <col min="3850" max="3850" width="11.375" style="80" customWidth="1"/>
    <col min="3851" max="3851" width="11.625" style="80" customWidth="1"/>
    <col min="3852" max="3852" width="11.875" style="80" customWidth="1"/>
    <col min="3853" max="3853" width="10.25" style="80" customWidth="1"/>
    <col min="3854" max="3854" width="14" style="80" customWidth="1"/>
    <col min="3855" max="3862" width="11.875" style="80" customWidth="1"/>
    <col min="3863" max="4096" width="23.375" style="80"/>
    <col min="4097" max="4097" width="14.875" style="80" customWidth="1"/>
    <col min="4098" max="4098" width="9.75" style="80" customWidth="1"/>
    <col min="4099" max="4099" width="12" style="80" customWidth="1"/>
    <col min="4100" max="4100" width="10.875" style="80" customWidth="1"/>
    <col min="4101" max="4101" width="12.125" style="80" customWidth="1"/>
    <col min="4102" max="4102" width="9.875" style="80" customWidth="1"/>
    <col min="4103" max="4103" width="12.125" style="80" customWidth="1"/>
    <col min="4104" max="4104" width="11.125" style="80" customWidth="1"/>
    <col min="4105" max="4105" width="12.125" style="80" customWidth="1"/>
    <col min="4106" max="4106" width="11.375" style="80" customWidth="1"/>
    <col min="4107" max="4107" width="11.625" style="80" customWidth="1"/>
    <col min="4108" max="4108" width="11.875" style="80" customWidth="1"/>
    <col min="4109" max="4109" width="10.25" style="80" customWidth="1"/>
    <col min="4110" max="4110" width="14" style="80" customWidth="1"/>
    <col min="4111" max="4118" width="11.875" style="80" customWidth="1"/>
    <col min="4119" max="4352" width="23.375" style="80"/>
    <col min="4353" max="4353" width="14.875" style="80" customWidth="1"/>
    <col min="4354" max="4354" width="9.75" style="80" customWidth="1"/>
    <col min="4355" max="4355" width="12" style="80" customWidth="1"/>
    <col min="4356" max="4356" width="10.875" style="80" customWidth="1"/>
    <col min="4357" max="4357" width="12.125" style="80" customWidth="1"/>
    <col min="4358" max="4358" width="9.875" style="80" customWidth="1"/>
    <col min="4359" max="4359" width="12.125" style="80" customWidth="1"/>
    <col min="4360" max="4360" width="11.125" style="80" customWidth="1"/>
    <col min="4361" max="4361" width="12.125" style="80" customWidth="1"/>
    <col min="4362" max="4362" width="11.375" style="80" customWidth="1"/>
    <col min="4363" max="4363" width="11.625" style="80" customWidth="1"/>
    <col min="4364" max="4364" width="11.875" style="80" customWidth="1"/>
    <col min="4365" max="4365" width="10.25" style="80" customWidth="1"/>
    <col min="4366" max="4366" width="14" style="80" customWidth="1"/>
    <col min="4367" max="4374" width="11.875" style="80" customWidth="1"/>
    <col min="4375" max="4608" width="23.375" style="80"/>
    <col min="4609" max="4609" width="14.875" style="80" customWidth="1"/>
    <col min="4610" max="4610" width="9.75" style="80" customWidth="1"/>
    <col min="4611" max="4611" width="12" style="80" customWidth="1"/>
    <col min="4612" max="4612" width="10.875" style="80" customWidth="1"/>
    <col min="4613" max="4613" width="12.125" style="80" customWidth="1"/>
    <col min="4614" max="4614" width="9.875" style="80" customWidth="1"/>
    <col min="4615" max="4615" width="12.125" style="80" customWidth="1"/>
    <col min="4616" max="4616" width="11.125" style="80" customWidth="1"/>
    <col min="4617" max="4617" width="12.125" style="80" customWidth="1"/>
    <col min="4618" max="4618" width="11.375" style="80" customWidth="1"/>
    <col min="4619" max="4619" width="11.625" style="80" customWidth="1"/>
    <col min="4620" max="4620" width="11.875" style="80" customWidth="1"/>
    <col min="4621" max="4621" width="10.25" style="80" customWidth="1"/>
    <col min="4622" max="4622" width="14" style="80" customWidth="1"/>
    <col min="4623" max="4630" width="11.875" style="80" customWidth="1"/>
    <col min="4631" max="4864" width="23.375" style="80"/>
    <col min="4865" max="4865" width="14.875" style="80" customWidth="1"/>
    <col min="4866" max="4866" width="9.75" style="80" customWidth="1"/>
    <col min="4867" max="4867" width="12" style="80" customWidth="1"/>
    <col min="4868" max="4868" width="10.875" style="80" customWidth="1"/>
    <col min="4869" max="4869" width="12.125" style="80" customWidth="1"/>
    <col min="4870" max="4870" width="9.875" style="80" customWidth="1"/>
    <col min="4871" max="4871" width="12.125" style="80" customWidth="1"/>
    <col min="4872" max="4872" width="11.125" style="80" customWidth="1"/>
    <col min="4873" max="4873" width="12.125" style="80" customWidth="1"/>
    <col min="4874" max="4874" width="11.375" style="80" customWidth="1"/>
    <col min="4875" max="4875" width="11.625" style="80" customWidth="1"/>
    <col min="4876" max="4876" width="11.875" style="80" customWidth="1"/>
    <col min="4877" max="4877" width="10.25" style="80" customWidth="1"/>
    <col min="4878" max="4878" width="14" style="80" customWidth="1"/>
    <col min="4879" max="4886" width="11.875" style="80" customWidth="1"/>
    <col min="4887" max="5120" width="23.375" style="80"/>
    <col min="5121" max="5121" width="14.875" style="80" customWidth="1"/>
    <col min="5122" max="5122" width="9.75" style="80" customWidth="1"/>
    <col min="5123" max="5123" width="12" style="80" customWidth="1"/>
    <col min="5124" max="5124" width="10.875" style="80" customWidth="1"/>
    <col min="5125" max="5125" width="12.125" style="80" customWidth="1"/>
    <col min="5126" max="5126" width="9.875" style="80" customWidth="1"/>
    <col min="5127" max="5127" width="12.125" style="80" customWidth="1"/>
    <col min="5128" max="5128" width="11.125" style="80" customWidth="1"/>
    <col min="5129" max="5129" width="12.125" style="80" customWidth="1"/>
    <col min="5130" max="5130" width="11.375" style="80" customWidth="1"/>
    <col min="5131" max="5131" width="11.625" style="80" customWidth="1"/>
    <col min="5132" max="5132" width="11.875" style="80" customWidth="1"/>
    <col min="5133" max="5133" width="10.25" style="80" customWidth="1"/>
    <col min="5134" max="5134" width="14" style="80" customWidth="1"/>
    <col min="5135" max="5142" width="11.875" style="80" customWidth="1"/>
    <col min="5143" max="5376" width="23.375" style="80"/>
    <col min="5377" max="5377" width="14.875" style="80" customWidth="1"/>
    <col min="5378" max="5378" width="9.75" style="80" customWidth="1"/>
    <col min="5379" max="5379" width="12" style="80" customWidth="1"/>
    <col min="5380" max="5380" width="10.875" style="80" customWidth="1"/>
    <col min="5381" max="5381" width="12.125" style="80" customWidth="1"/>
    <col min="5382" max="5382" width="9.875" style="80" customWidth="1"/>
    <col min="5383" max="5383" width="12.125" style="80" customWidth="1"/>
    <col min="5384" max="5384" width="11.125" style="80" customWidth="1"/>
    <col min="5385" max="5385" width="12.125" style="80" customWidth="1"/>
    <col min="5386" max="5386" width="11.375" style="80" customWidth="1"/>
    <col min="5387" max="5387" width="11.625" style="80" customWidth="1"/>
    <col min="5388" max="5388" width="11.875" style="80" customWidth="1"/>
    <col min="5389" max="5389" width="10.25" style="80" customWidth="1"/>
    <col min="5390" max="5390" width="14" style="80" customWidth="1"/>
    <col min="5391" max="5398" width="11.875" style="80" customWidth="1"/>
    <col min="5399" max="5632" width="23.375" style="80"/>
    <col min="5633" max="5633" width="14.875" style="80" customWidth="1"/>
    <col min="5634" max="5634" width="9.75" style="80" customWidth="1"/>
    <col min="5635" max="5635" width="12" style="80" customWidth="1"/>
    <col min="5636" max="5636" width="10.875" style="80" customWidth="1"/>
    <col min="5637" max="5637" width="12.125" style="80" customWidth="1"/>
    <col min="5638" max="5638" width="9.875" style="80" customWidth="1"/>
    <col min="5639" max="5639" width="12.125" style="80" customWidth="1"/>
    <col min="5640" max="5640" width="11.125" style="80" customWidth="1"/>
    <col min="5641" max="5641" width="12.125" style="80" customWidth="1"/>
    <col min="5642" max="5642" width="11.375" style="80" customWidth="1"/>
    <col min="5643" max="5643" width="11.625" style="80" customWidth="1"/>
    <col min="5644" max="5644" width="11.875" style="80" customWidth="1"/>
    <col min="5645" max="5645" width="10.25" style="80" customWidth="1"/>
    <col min="5646" max="5646" width="14" style="80" customWidth="1"/>
    <col min="5647" max="5654" width="11.875" style="80" customWidth="1"/>
    <col min="5655" max="5888" width="23.375" style="80"/>
    <col min="5889" max="5889" width="14.875" style="80" customWidth="1"/>
    <col min="5890" max="5890" width="9.75" style="80" customWidth="1"/>
    <col min="5891" max="5891" width="12" style="80" customWidth="1"/>
    <col min="5892" max="5892" width="10.875" style="80" customWidth="1"/>
    <col min="5893" max="5893" width="12.125" style="80" customWidth="1"/>
    <col min="5894" max="5894" width="9.875" style="80" customWidth="1"/>
    <col min="5895" max="5895" width="12.125" style="80" customWidth="1"/>
    <col min="5896" max="5896" width="11.125" style="80" customWidth="1"/>
    <col min="5897" max="5897" width="12.125" style="80" customWidth="1"/>
    <col min="5898" max="5898" width="11.375" style="80" customWidth="1"/>
    <col min="5899" max="5899" width="11.625" style="80" customWidth="1"/>
    <col min="5900" max="5900" width="11.875" style="80" customWidth="1"/>
    <col min="5901" max="5901" width="10.25" style="80" customWidth="1"/>
    <col min="5902" max="5902" width="14" style="80" customWidth="1"/>
    <col min="5903" max="5910" width="11.875" style="80" customWidth="1"/>
    <col min="5911" max="6144" width="23.375" style="80"/>
    <col min="6145" max="6145" width="14.875" style="80" customWidth="1"/>
    <col min="6146" max="6146" width="9.75" style="80" customWidth="1"/>
    <col min="6147" max="6147" width="12" style="80" customWidth="1"/>
    <col min="6148" max="6148" width="10.875" style="80" customWidth="1"/>
    <col min="6149" max="6149" width="12.125" style="80" customWidth="1"/>
    <col min="6150" max="6150" width="9.875" style="80" customWidth="1"/>
    <col min="6151" max="6151" width="12.125" style="80" customWidth="1"/>
    <col min="6152" max="6152" width="11.125" style="80" customWidth="1"/>
    <col min="6153" max="6153" width="12.125" style="80" customWidth="1"/>
    <col min="6154" max="6154" width="11.375" style="80" customWidth="1"/>
    <col min="6155" max="6155" width="11.625" style="80" customWidth="1"/>
    <col min="6156" max="6156" width="11.875" style="80" customWidth="1"/>
    <col min="6157" max="6157" width="10.25" style="80" customWidth="1"/>
    <col min="6158" max="6158" width="14" style="80" customWidth="1"/>
    <col min="6159" max="6166" width="11.875" style="80" customWidth="1"/>
    <col min="6167" max="6400" width="23.375" style="80"/>
    <col min="6401" max="6401" width="14.875" style="80" customWidth="1"/>
    <col min="6402" max="6402" width="9.75" style="80" customWidth="1"/>
    <col min="6403" max="6403" width="12" style="80" customWidth="1"/>
    <col min="6404" max="6404" width="10.875" style="80" customWidth="1"/>
    <col min="6405" max="6405" width="12.125" style="80" customWidth="1"/>
    <col min="6406" max="6406" width="9.875" style="80" customWidth="1"/>
    <col min="6407" max="6407" width="12.125" style="80" customWidth="1"/>
    <col min="6408" max="6408" width="11.125" style="80" customWidth="1"/>
    <col min="6409" max="6409" width="12.125" style="80" customWidth="1"/>
    <col min="6410" max="6410" width="11.375" style="80" customWidth="1"/>
    <col min="6411" max="6411" width="11.625" style="80" customWidth="1"/>
    <col min="6412" max="6412" width="11.875" style="80" customWidth="1"/>
    <col min="6413" max="6413" width="10.25" style="80" customWidth="1"/>
    <col min="6414" max="6414" width="14" style="80" customWidth="1"/>
    <col min="6415" max="6422" width="11.875" style="80" customWidth="1"/>
    <col min="6423" max="6656" width="23.375" style="80"/>
    <col min="6657" max="6657" width="14.875" style="80" customWidth="1"/>
    <col min="6658" max="6658" width="9.75" style="80" customWidth="1"/>
    <col min="6659" max="6659" width="12" style="80" customWidth="1"/>
    <col min="6660" max="6660" width="10.875" style="80" customWidth="1"/>
    <col min="6661" max="6661" width="12.125" style="80" customWidth="1"/>
    <col min="6662" max="6662" width="9.875" style="80" customWidth="1"/>
    <col min="6663" max="6663" width="12.125" style="80" customWidth="1"/>
    <col min="6664" max="6664" width="11.125" style="80" customWidth="1"/>
    <col min="6665" max="6665" width="12.125" style="80" customWidth="1"/>
    <col min="6666" max="6666" width="11.375" style="80" customWidth="1"/>
    <col min="6667" max="6667" width="11.625" style="80" customWidth="1"/>
    <col min="6668" max="6668" width="11.875" style="80" customWidth="1"/>
    <col min="6669" max="6669" width="10.25" style="80" customWidth="1"/>
    <col min="6670" max="6670" width="14" style="80" customWidth="1"/>
    <col min="6671" max="6678" width="11.875" style="80" customWidth="1"/>
    <col min="6679" max="6912" width="23.375" style="80"/>
    <col min="6913" max="6913" width="14.875" style="80" customWidth="1"/>
    <col min="6914" max="6914" width="9.75" style="80" customWidth="1"/>
    <col min="6915" max="6915" width="12" style="80" customWidth="1"/>
    <col min="6916" max="6916" width="10.875" style="80" customWidth="1"/>
    <col min="6917" max="6917" width="12.125" style="80" customWidth="1"/>
    <col min="6918" max="6918" width="9.875" style="80" customWidth="1"/>
    <col min="6919" max="6919" width="12.125" style="80" customWidth="1"/>
    <col min="6920" max="6920" width="11.125" style="80" customWidth="1"/>
    <col min="6921" max="6921" width="12.125" style="80" customWidth="1"/>
    <col min="6922" max="6922" width="11.375" style="80" customWidth="1"/>
    <col min="6923" max="6923" width="11.625" style="80" customWidth="1"/>
    <col min="6924" max="6924" width="11.875" style="80" customWidth="1"/>
    <col min="6925" max="6925" width="10.25" style="80" customWidth="1"/>
    <col min="6926" max="6926" width="14" style="80" customWidth="1"/>
    <col min="6927" max="6934" width="11.875" style="80" customWidth="1"/>
    <col min="6935" max="7168" width="23.375" style="80"/>
    <col min="7169" max="7169" width="14.875" style="80" customWidth="1"/>
    <col min="7170" max="7170" width="9.75" style="80" customWidth="1"/>
    <col min="7171" max="7171" width="12" style="80" customWidth="1"/>
    <col min="7172" max="7172" width="10.875" style="80" customWidth="1"/>
    <col min="7173" max="7173" width="12.125" style="80" customWidth="1"/>
    <col min="7174" max="7174" width="9.875" style="80" customWidth="1"/>
    <col min="7175" max="7175" width="12.125" style="80" customWidth="1"/>
    <col min="7176" max="7176" width="11.125" style="80" customWidth="1"/>
    <col min="7177" max="7177" width="12.125" style="80" customWidth="1"/>
    <col min="7178" max="7178" width="11.375" style="80" customWidth="1"/>
    <col min="7179" max="7179" width="11.625" style="80" customWidth="1"/>
    <col min="7180" max="7180" width="11.875" style="80" customWidth="1"/>
    <col min="7181" max="7181" width="10.25" style="80" customWidth="1"/>
    <col min="7182" max="7182" width="14" style="80" customWidth="1"/>
    <col min="7183" max="7190" width="11.875" style="80" customWidth="1"/>
    <col min="7191" max="7424" width="23.375" style="80"/>
    <col min="7425" max="7425" width="14.875" style="80" customWidth="1"/>
    <col min="7426" max="7426" width="9.75" style="80" customWidth="1"/>
    <col min="7427" max="7427" width="12" style="80" customWidth="1"/>
    <col min="7428" max="7428" width="10.875" style="80" customWidth="1"/>
    <col min="7429" max="7429" width="12.125" style="80" customWidth="1"/>
    <col min="7430" max="7430" width="9.875" style="80" customWidth="1"/>
    <col min="7431" max="7431" width="12.125" style="80" customWidth="1"/>
    <col min="7432" max="7432" width="11.125" style="80" customWidth="1"/>
    <col min="7433" max="7433" width="12.125" style="80" customWidth="1"/>
    <col min="7434" max="7434" width="11.375" style="80" customWidth="1"/>
    <col min="7435" max="7435" width="11.625" style="80" customWidth="1"/>
    <col min="7436" max="7436" width="11.875" style="80" customWidth="1"/>
    <col min="7437" max="7437" width="10.25" style="80" customWidth="1"/>
    <col min="7438" max="7438" width="14" style="80" customWidth="1"/>
    <col min="7439" max="7446" width="11.875" style="80" customWidth="1"/>
    <col min="7447" max="7680" width="23.375" style="80"/>
    <col min="7681" max="7681" width="14.875" style="80" customWidth="1"/>
    <col min="7682" max="7682" width="9.75" style="80" customWidth="1"/>
    <col min="7683" max="7683" width="12" style="80" customWidth="1"/>
    <col min="7684" max="7684" width="10.875" style="80" customWidth="1"/>
    <col min="7685" max="7685" width="12.125" style="80" customWidth="1"/>
    <col min="7686" max="7686" width="9.875" style="80" customWidth="1"/>
    <col min="7687" max="7687" width="12.125" style="80" customWidth="1"/>
    <col min="7688" max="7688" width="11.125" style="80" customWidth="1"/>
    <col min="7689" max="7689" width="12.125" style="80" customWidth="1"/>
    <col min="7690" max="7690" width="11.375" style="80" customWidth="1"/>
    <col min="7691" max="7691" width="11.625" style="80" customWidth="1"/>
    <col min="7692" max="7692" width="11.875" style="80" customWidth="1"/>
    <col min="7693" max="7693" width="10.25" style="80" customWidth="1"/>
    <col min="7694" max="7694" width="14" style="80" customWidth="1"/>
    <col min="7695" max="7702" width="11.875" style="80" customWidth="1"/>
    <col min="7703" max="7936" width="23.375" style="80"/>
    <col min="7937" max="7937" width="14.875" style="80" customWidth="1"/>
    <col min="7938" max="7938" width="9.75" style="80" customWidth="1"/>
    <col min="7939" max="7939" width="12" style="80" customWidth="1"/>
    <col min="7940" max="7940" width="10.875" style="80" customWidth="1"/>
    <col min="7941" max="7941" width="12.125" style="80" customWidth="1"/>
    <col min="7942" max="7942" width="9.875" style="80" customWidth="1"/>
    <col min="7943" max="7943" width="12.125" style="80" customWidth="1"/>
    <col min="7944" max="7944" width="11.125" style="80" customWidth="1"/>
    <col min="7945" max="7945" width="12.125" style="80" customWidth="1"/>
    <col min="7946" max="7946" width="11.375" style="80" customWidth="1"/>
    <col min="7947" max="7947" width="11.625" style="80" customWidth="1"/>
    <col min="7948" max="7948" width="11.875" style="80" customWidth="1"/>
    <col min="7949" max="7949" width="10.25" style="80" customWidth="1"/>
    <col min="7950" max="7950" width="14" style="80" customWidth="1"/>
    <col min="7951" max="7958" width="11.875" style="80" customWidth="1"/>
    <col min="7959" max="8192" width="23.375" style="80"/>
    <col min="8193" max="8193" width="14.875" style="80" customWidth="1"/>
    <col min="8194" max="8194" width="9.75" style="80" customWidth="1"/>
    <col min="8195" max="8195" width="12" style="80" customWidth="1"/>
    <col min="8196" max="8196" width="10.875" style="80" customWidth="1"/>
    <col min="8197" max="8197" width="12.125" style="80" customWidth="1"/>
    <col min="8198" max="8198" width="9.875" style="80" customWidth="1"/>
    <col min="8199" max="8199" width="12.125" style="80" customWidth="1"/>
    <col min="8200" max="8200" width="11.125" style="80" customWidth="1"/>
    <col min="8201" max="8201" width="12.125" style="80" customWidth="1"/>
    <col min="8202" max="8202" width="11.375" style="80" customWidth="1"/>
    <col min="8203" max="8203" width="11.625" style="80" customWidth="1"/>
    <col min="8204" max="8204" width="11.875" style="80" customWidth="1"/>
    <col min="8205" max="8205" width="10.25" style="80" customWidth="1"/>
    <col min="8206" max="8206" width="14" style="80" customWidth="1"/>
    <col min="8207" max="8214" width="11.875" style="80" customWidth="1"/>
    <col min="8215" max="8448" width="23.375" style="80"/>
    <col min="8449" max="8449" width="14.875" style="80" customWidth="1"/>
    <col min="8450" max="8450" width="9.75" style="80" customWidth="1"/>
    <col min="8451" max="8451" width="12" style="80" customWidth="1"/>
    <col min="8452" max="8452" width="10.875" style="80" customWidth="1"/>
    <col min="8453" max="8453" width="12.125" style="80" customWidth="1"/>
    <col min="8454" max="8454" width="9.875" style="80" customWidth="1"/>
    <col min="8455" max="8455" width="12.125" style="80" customWidth="1"/>
    <col min="8456" max="8456" width="11.125" style="80" customWidth="1"/>
    <col min="8457" max="8457" width="12.125" style="80" customWidth="1"/>
    <col min="8458" max="8458" width="11.375" style="80" customWidth="1"/>
    <col min="8459" max="8459" width="11.625" style="80" customWidth="1"/>
    <col min="8460" max="8460" width="11.875" style="80" customWidth="1"/>
    <col min="8461" max="8461" width="10.25" style="80" customWidth="1"/>
    <col min="8462" max="8462" width="14" style="80" customWidth="1"/>
    <col min="8463" max="8470" width="11.875" style="80" customWidth="1"/>
    <col min="8471" max="8704" width="23.375" style="80"/>
    <col min="8705" max="8705" width="14.875" style="80" customWidth="1"/>
    <col min="8706" max="8706" width="9.75" style="80" customWidth="1"/>
    <col min="8707" max="8707" width="12" style="80" customWidth="1"/>
    <col min="8708" max="8708" width="10.875" style="80" customWidth="1"/>
    <col min="8709" max="8709" width="12.125" style="80" customWidth="1"/>
    <col min="8710" max="8710" width="9.875" style="80" customWidth="1"/>
    <col min="8711" max="8711" width="12.125" style="80" customWidth="1"/>
    <col min="8712" max="8712" width="11.125" style="80" customWidth="1"/>
    <col min="8713" max="8713" width="12.125" style="80" customWidth="1"/>
    <col min="8714" max="8714" width="11.375" style="80" customWidth="1"/>
    <col min="8715" max="8715" width="11.625" style="80" customWidth="1"/>
    <col min="8716" max="8716" width="11.875" style="80" customWidth="1"/>
    <col min="8717" max="8717" width="10.25" style="80" customWidth="1"/>
    <col min="8718" max="8718" width="14" style="80" customWidth="1"/>
    <col min="8719" max="8726" width="11.875" style="80" customWidth="1"/>
    <col min="8727" max="8960" width="23.375" style="80"/>
    <col min="8961" max="8961" width="14.875" style="80" customWidth="1"/>
    <col min="8962" max="8962" width="9.75" style="80" customWidth="1"/>
    <col min="8963" max="8963" width="12" style="80" customWidth="1"/>
    <col min="8964" max="8964" width="10.875" style="80" customWidth="1"/>
    <col min="8965" max="8965" width="12.125" style="80" customWidth="1"/>
    <col min="8966" max="8966" width="9.875" style="80" customWidth="1"/>
    <col min="8967" max="8967" width="12.125" style="80" customWidth="1"/>
    <col min="8968" max="8968" width="11.125" style="80" customWidth="1"/>
    <col min="8969" max="8969" width="12.125" style="80" customWidth="1"/>
    <col min="8970" max="8970" width="11.375" style="80" customWidth="1"/>
    <col min="8971" max="8971" width="11.625" style="80" customWidth="1"/>
    <col min="8972" max="8972" width="11.875" style="80" customWidth="1"/>
    <col min="8973" max="8973" width="10.25" style="80" customWidth="1"/>
    <col min="8974" max="8974" width="14" style="80" customWidth="1"/>
    <col min="8975" max="8982" width="11.875" style="80" customWidth="1"/>
    <col min="8983" max="9216" width="23.375" style="80"/>
    <col min="9217" max="9217" width="14.875" style="80" customWidth="1"/>
    <col min="9218" max="9218" width="9.75" style="80" customWidth="1"/>
    <col min="9219" max="9219" width="12" style="80" customWidth="1"/>
    <col min="9220" max="9220" width="10.875" style="80" customWidth="1"/>
    <col min="9221" max="9221" width="12.125" style="80" customWidth="1"/>
    <col min="9222" max="9222" width="9.875" style="80" customWidth="1"/>
    <col min="9223" max="9223" width="12.125" style="80" customWidth="1"/>
    <col min="9224" max="9224" width="11.125" style="80" customWidth="1"/>
    <col min="9225" max="9225" width="12.125" style="80" customWidth="1"/>
    <col min="9226" max="9226" width="11.375" style="80" customWidth="1"/>
    <col min="9227" max="9227" width="11.625" style="80" customWidth="1"/>
    <col min="9228" max="9228" width="11.875" style="80" customWidth="1"/>
    <col min="9229" max="9229" width="10.25" style="80" customWidth="1"/>
    <col min="9230" max="9230" width="14" style="80" customWidth="1"/>
    <col min="9231" max="9238" width="11.875" style="80" customWidth="1"/>
    <col min="9239" max="9472" width="23.375" style="80"/>
    <col min="9473" max="9473" width="14.875" style="80" customWidth="1"/>
    <col min="9474" max="9474" width="9.75" style="80" customWidth="1"/>
    <col min="9475" max="9475" width="12" style="80" customWidth="1"/>
    <col min="9476" max="9476" width="10.875" style="80" customWidth="1"/>
    <col min="9477" max="9477" width="12.125" style="80" customWidth="1"/>
    <col min="9478" max="9478" width="9.875" style="80" customWidth="1"/>
    <col min="9479" max="9479" width="12.125" style="80" customWidth="1"/>
    <col min="9480" max="9480" width="11.125" style="80" customWidth="1"/>
    <col min="9481" max="9481" width="12.125" style="80" customWidth="1"/>
    <col min="9482" max="9482" width="11.375" style="80" customWidth="1"/>
    <col min="9483" max="9483" width="11.625" style="80" customWidth="1"/>
    <col min="9484" max="9484" width="11.875" style="80" customWidth="1"/>
    <col min="9485" max="9485" width="10.25" style="80" customWidth="1"/>
    <col min="9486" max="9486" width="14" style="80" customWidth="1"/>
    <col min="9487" max="9494" width="11.875" style="80" customWidth="1"/>
    <col min="9495" max="9728" width="23.375" style="80"/>
    <col min="9729" max="9729" width="14.875" style="80" customWidth="1"/>
    <col min="9730" max="9730" width="9.75" style="80" customWidth="1"/>
    <col min="9731" max="9731" width="12" style="80" customWidth="1"/>
    <col min="9732" max="9732" width="10.875" style="80" customWidth="1"/>
    <col min="9733" max="9733" width="12.125" style="80" customWidth="1"/>
    <col min="9734" max="9734" width="9.875" style="80" customWidth="1"/>
    <col min="9735" max="9735" width="12.125" style="80" customWidth="1"/>
    <col min="9736" max="9736" width="11.125" style="80" customWidth="1"/>
    <col min="9737" max="9737" width="12.125" style="80" customWidth="1"/>
    <col min="9738" max="9738" width="11.375" style="80" customWidth="1"/>
    <col min="9739" max="9739" width="11.625" style="80" customWidth="1"/>
    <col min="9740" max="9740" width="11.875" style="80" customWidth="1"/>
    <col min="9741" max="9741" width="10.25" style="80" customWidth="1"/>
    <col min="9742" max="9742" width="14" style="80" customWidth="1"/>
    <col min="9743" max="9750" width="11.875" style="80" customWidth="1"/>
    <col min="9751" max="9984" width="23.375" style="80"/>
    <col min="9985" max="9985" width="14.875" style="80" customWidth="1"/>
    <col min="9986" max="9986" width="9.75" style="80" customWidth="1"/>
    <col min="9987" max="9987" width="12" style="80" customWidth="1"/>
    <col min="9988" max="9988" width="10.875" style="80" customWidth="1"/>
    <col min="9989" max="9989" width="12.125" style="80" customWidth="1"/>
    <col min="9990" max="9990" width="9.875" style="80" customWidth="1"/>
    <col min="9991" max="9991" width="12.125" style="80" customWidth="1"/>
    <col min="9992" max="9992" width="11.125" style="80" customWidth="1"/>
    <col min="9993" max="9993" width="12.125" style="80" customWidth="1"/>
    <col min="9994" max="9994" width="11.375" style="80" customWidth="1"/>
    <col min="9995" max="9995" width="11.625" style="80" customWidth="1"/>
    <col min="9996" max="9996" width="11.875" style="80" customWidth="1"/>
    <col min="9997" max="9997" width="10.25" style="80" customWidth="1"/>
    <col min="9998" max="9998" width="14" style="80" customWidth="1"/>
    <col min="9999" max="10006" width="11.875" style="80" customWidth="1"/>
    <col min="10007" max="10240" width="23.375" style="80"/>
    <col min="10241" max="10241" width="14.875" style="80" customWidth="1"/>
    <col min="10242" max="10242" width="9.75" style="80" customWidth="1"/>
    <col min="10243" max="10243" width="12" style="80" customWidth="1"/>
    <col min="10244" max="10244" width="10.875" style="80" customWidth="1"/>
    <col min="10245" max="10245" width="12.125" style="80" customWidth="1"/>
    <col min="10246" max="10246" width="9.875" style="80" customWidth="1"/>
    <col min="10247" max="10247" width="12.125" style="80" customWidth="1"/>
    <col min="10248" max="10248" width="11.125" style="80" customWidth="1"/>
    <col min="10249" max="10249" width="12.125" style="80" customWidth="1"/>
    <col min="10250" max="10250" width="11.375" style="80" customWidth="1"/>
    <col min="10251" max="10251" width="11.625" style="80" customWidth="1"/>
    <col min="10252" max="10252" width="11.875" style="80" customWidth="1"/>
    <col min="10253" max="10253" width="10.25" style="80" customWidth="1"/>
    <col min="10254" max="10254" width="14" style="80" customWidth="1"/>
    <col min="10255" max="10262" width="11.875" style="80" customWidth="1"/>
    <col min="10263" max="10496" width="23.375" style="80"/>
    <col min="10497" max="10497" width="14.875" style="80" customWidth="1"/>
    <col min="10498" max="10498" width="9.75" style="80" customWidth="1"/>
    <col min="10499" max="10499" width="12" style="80" customWidth="1"/>
    <col min="10500" max="10500" width="10.875" style="80" customWidth="1"/>
    <col min="10501" max="10501" width="12.125" style="80" customWidth="1"/>
    <col min="10502" max="10502" width="9.875" style="80" customWidth="1"/>
    <col min="10503" max="10503" width="12.125" style="80" customWidth="1"/>
    <col min="10504" max="10504" width="11.125" style="80" customWidth="1"/>
    <col min="10505" max="10505" width="12.125" style="80" customWidth="1"/>
    <col min="10506" max="10506" width="11.375" style="80" customWidth="1"/>
    <col min="10507" max="10507" width="11.625" style="80" customWidth="1"/>
    <col min="10508" max="10508" width="11.875" style="80" customWidth="1"/>
    <col min="10509" max="10509" width="10.25" style="80" customWidth="1"/>
    <col min="10510" max="10510" width="14" style="80" customWidth="1"/>
    <col min="10511" max="10518" width="11.875" style="80" customWidth="1"/>
    <col min="10519" max="10752" width="23.375" style="80"/>
    <col min="10753" max="10753" width="14.875" style="80" customWidth="1"/>
    <col min="10754" max="10754" width="9.75" style="80" customWidth="1"/>
    <col min="10755" max="10755" width="12" style="80" customWidth="1"/>
    <col min="10756" max="10756" width="10.875" style="80" customWidth="1"/>
    <col min="10757" max="10757" width="12.125" style="80" customWidth="1"/>
    <col min="10758" max="10758" width="9.875" style="80" customWidth="1"/>
    <col min="10759" max="10759" width="12.125" style="80" customWidth="1"/>
    <col min="10760" max="10760" width="11.125" style="80" customWidth="1"/>
    <col min="10761" max="10761" width="12.125" style="80" customWidth="1"/>
    <col min="10762" max="10762" width="11.375" style="80" customWidth="1"/>
    <col min="10763" max="10763" width="11.625" style="80" customWidth="1"/>
    <col min="10764" max="10764" width="11.875" style="80" customWidth="1"/>
    <col min="10765" max="10765" width="10.25" style="80" customWidth="1"/>
    <col min="10766" max="10766" width="14" style="80" customWidth="1"/>
    <col min="10767" max="10774" width="11.875" style="80" customWidth="1"/>
    <col min="10775" max="11008" width="23.375" style="80"/>
    <col min="11009" max="11009" width="14.875" style="80" customWidth="1"/>
    <col min="11010" max="11010" width="9.75" style="80" customWidth="1"/>
    <col min="11011" max="11011" width="12" style="80" customWidth="1"/>
    <col min="11012" max="11012" width="10.875" style="80" customWidth="1"/>
    <col min="11013" max="11013" width="12.125" style="80" customWidth="1"/>
    <col min="11014" max="11014" width="9.875" style="80" customWidth="1"/>
    <col min="11015" max="11015" width="12.125" style="80" customWidth="1"/>
    <col min="11016" max="11016" width="11.125" style="80" customWidth="1"/>
    <col min="11017" max="11017" width="12.125" style="80" customWidth="1"/>
    <col min="11018" max="11018" width="11.375" style="80" customWidth="1"/>
    <col min="11019" max="11019" width="11.625" style="80" customWidth="1"/>
    <col min="11020" max="11020" width="11.875" style="80" customWidth="1"/>
    <col min="11021" max="11021" width="10.25" style="80" customWidth="1"/>
    <col min="11022" max="11022" width="14" style="80" customWidth="1"/>
    <col min="11023" max="11030" width="11.875" style="80" customWidth="1"/>
    <col min="11031" max="11264" width="23.375" style="80"/>
    <col min="11265" max="11265" width="14.875" style="80" customWidth="1"/>
    <col min="11266" max="11266" width="9.75" style="80" customWidth="1"/>
    <col min="11267" max="11267" width="12" style="80" customWidth="1"/>
    <col min="11268" max="11268" width="10.875" style="80" customWidth="1"/>
    <col min="11269" max="11269" width="12.125" style="80" customWidth="1"/>
    <col min="11270" max="11270" width="9.875" style="80" customWidth="1"/>
    <col min="11271" max="11271" width="12.125" style="80" customWidth="1"/>
    <col min="11272" max="11272" width="11.125" style="80" customWidth="1"/>
    <col min="11273" max="11273" width="12.125" style="80" customWidth="1"/>
    <col min="11274" max="11274" width="11.375" style="80" customWidth="1"/>
    <col min="11275" max="11275" width="11.625" style="80" customWidth="1"/>
    <col min="11276" max="11276" width="11.875" style="80" customWidth="1"/>
    <col min="11277" max="11277" width="10.25" style="80" customWidth="1"/>
    <col min="11278" max="11278" width="14" style="80" customWidth="1"/>
    <col min="11279" max="11286" width="11.875" style="80" customWidth="1"/>
    <col min="11287" max="11520" width="23.375" style="80"/>
    <col min="11521" max="11521" width="14.875" style="80" customWidth="1"/>
    <col min="11522" max="11522" width="9.75" style="80" customWidth="1"/>
    <col min="11523" max="11523" width="12" style="80" customWidth="1"/>
    <col min="11524" max="11524" width="10.875" style="80" customWidth="1"/>
    <col min="11525" max="11525" width="12.125" style="80" customWidth="1"/>
    <col min="11526" max="11526" width="9.875" style="80" customWidth="1"/>
    <col min="11527" max="11527" width="12.125" style="80" customWidth="1"/>
    <col min="11528" max="11528" width="11.125" style="80" customWidth="1"/>
    <col min="11529" max="11529" width="12.125" style="80" customWidth="1"/>
    <col min="11530" max="11530" width="11.375" style="80" customWidth="1"/>
    <col min="11531" max="11531" width="11.625" style="80" customWidth="1"/>
    <col min="11532" max="11532" width="11.875" style="80" customWidth="1"/>
    <col min="11533" max="11533" width="10.25" style="80" customWidth="1"/>
    <col min="11534" max="11534" width="14" style="80" customWidth="1"/>
    <col min="11535" max="11542" width="11.875" style="80" customWidth="1"/>
    <col min="11543" max="11776" width="23.375" style="80"/>
    <col min="11777" max="11777" width="14.875" style="80" customWidth="1"/>
    <col min="11778" max="11778" width="9.75" style="80" customWidth="1"/>
    <col min="11779" max="11779" width="12" style="80" customWidth="1"/>
    <col min="11780" max="11780" width="10.875" style="80" customWidth="1"/>
    <col min="11781" max="11781" width="12.125" style="80" customWidth="1"/>
    <col min="11782" max="11782" width="9.875" style="80" customWidth="1"/>
    <col min="11783" max="11783" width="12.125" style="80" customWidth="1"/>
    <col min="11784" max="11784" width="11.125" style="80" customWidth="1"/>
    <col min="11785" max="11785" width="12.125" style="80" customWidth="1"/>
    <col min="11786" max="11786" width="11.375" style="80" customWidth="1"/>
    <col min="11787" max="11787" width="11.625" style="80" customWidth="1"/>
    <col min="11788" max="11788" width="11.875" style="80" customWidth="1"/>
    <col min="11789" max="11789" width="10.25" style="80" customWidth="1"/>
    <col min="11790" max="11790" width="14" style="80" customWidth="1"/>
    <col min="11791" max="11798" width="11.875" style="80" customWidth="1"/>
    <col min="11799" max="12032" width="23.375" style="80"/>
    <col min="12033" max="12033" width="14.875" style="80" customWidth="1"/>
    <col min="12034" max="12034" width="9.75" style="80" customWidth="1"/>
    <col min="12035" max="12035" width="12" style="80" customWidth="1"/>
    <col min="12036" max="12036" width="10.875" style="80" customWidth="1"/>
    <col min="12037" max="12037" width="12.125" style="80" customWidth="1"/>
    <col min="12038" max="12038" width="9.875" style="80" customWidth="1"/>
    <col min="12039" max="12039" width="12.125" style="80" customWidth="1"/>
    <col min="12040" max="12040" width="11.125" style="80" customWidth="1"/>
    <col min="12041" max="12041" width="12.125" style="80" customWidth="1"/>
    <col min="12042" max="12042" width="11.375" style="80" customWidth="1"/>
    <col min="12043" max="12043" width="11.625" style="80" customWidth="1"/>
    <col min="12044" max="12044" width="11.875" style="80" customWidth="1"/>
    <col min="12045" max="12045" width="10.25" style="80" customWidth="1"/>
    <col min="12046" max="12046" width="14" style="80" customWidth="1"/>
    <col min="12047" max="12054" width="11.875" style="80" customWidth="1"/>
    <col min="12055" max="12288" width="23.375" style="80"/>
    <col min="12289" max="12289" width="14.875" style="80" customWidth="1"/>
    <col min="12290" max="12290" width="9.75" style="80" customWidth="1"/>
    <col min="12291" max="12291" width="12" style="80" customWidth="1"/>
    <col min="12292" max="12292" width="10.875" style="80" customWidth="1"/>
    <col min="12293" max="12293" width="12.125" style="80" customWidth="1"/>
    <col min="12294" max="12294" width="9.875" style="80" customWidth="1"/>
    <col min="12295" max="12295" width="12.125" style="80" customWidth="1"/>
    <col min="12296" max="12296" width="11.125" style="80" customWidth="1"/>
    <col min="12297" max="12297" width="12.125" style="80" customWidth="1"/>
    <col min="12298" max="12298" width="11.375" style="80" customWidth="1"/>
    <col min="12299" max="12299" width="11.625" style="80" customWidth="1"/>
    <col min="12300" max="12300" width="11.875" style="80" customWidth="1"/>
    <col min="12301" max="12301" width="10.25" style="80" customWidth="1"/>
    <col min="12302" max="12302" width="14" style="80" customWidth="1"/>
    <col min="12303" max="12310" width="11.875" style="80" customWidth="1"/>
    <col min="12311" max="12544" width="23.375" style="80"/>
    <col min="12545" max="12545" width="14.875" style="80" customWidth="1"/>
    <col min="12546" max="12546" width="9.75" style="80" customWidth="1"/>
    <col min="12547" max="12547" width="12" style="80" customWidth="1"/>
    <col min="12548" max="12548" width="10.875" style="80" customWidth="1"/>
    <col min="12549" max="12549" width="12.125" style="80" customWidth="1"/>
    <col min="12550" max="12550" width="9.875" style="80" customWidth="1"/>
    <col min="12551" max="12551" width="12.125" style="80" customWidth="1"/>
    <col min="12552" max="12552" width="11.125" style="80" customWidth="1"/>
    <col min="12553" max="12553" width="12.125" style="80" customWidth="1"/>
    <col min="12554" max="12554" width="11.375" style="80" customWidth="1"/>
    <col min="12555" max="12555" width="11.625" style="80" customWidth="1"/>
    <col min="12556" max="12556" width="11.875" style="80" customWidth="1"/>
    <col min="12557" max="12557" width="10.25" style="80" customWidth="1"/>
    <col min="12558" max="12558" width="14" style="80" customWidth="1"/>
    <col min="12559" max="12566" width="11.875" style="80" customWidth="1"/>
    <col min="12567" max="12800" width="23.375" style="80"/>
    <col min="12801" max="12801" width="14.875" style="80" customWidth="1"/>
    <col min="12802" max="12802" width="9.75" style="80" customWidth="1"/>
    <col min="12803" max="12803" width="12" style="80" customWidth="1"/>
    <col min="12804" max="12804" width="10.875" style="80" customWidth="1"/>
    <col min="12805" max="12805" width="12.125" style="80" customWidth="1"/>
    <col min="12806" max="12806" width="9.875" style="80" customWidth="1"/>
    <col min="12807" max="12807" width="12.125" style="80" customWidth="1"/>
    <col min="12808" max="12808" width="11.125" style="80" customWidth="1"/>
    <col min="12809" max="12809" width="12.125" style="80" customWidth="1"/>
    <col min="12810" max="12810" width="11.375" style="80" customWidth="1"/>
    <col min="12811" max="12811" width="11.625" style="80" customWidth="1"/>
    <col min="12812" max="12812" width="11.875" style="80" customWidth="1"/>
    <col min="12813" max="12813" width="10.25" style="80" customWidth="1"/>
    <col min="12814" max="12814" width="14" style="80" customWidth="1"/>
    <col min="12815" max="12822" width="11.875" style="80" customWidth="1"/>
    <col min="12823" max="13056" width="23.375" style="80"/>
    <col min="13057" max="13057" width="14.875" style="80" customWidth="1"/>
    <col min="13058" max="13058" width="9.75" style="80" customWidth="1"/>
    <col min="13059" max="13059" width="12" style="80" customWidth="1"/>
    <col min="13060" max="13060" width="10.875" style="80" customWidth="1"/>
    <col min="13061" max="13061" width="12.125" style="80" customWidth="1"/>
    <col min="13062" max="13062" width="9.875" style="80" customWidth="1"/>
    <col min="13063" max="13063" width="12.125" style="80" customWidth="1"/>
    <col min="13064" max="13064" width="11.125" style="80" customWidth="1"/>
    <col min="13065" max="13065" width="12.125" style="80" customWidth="1"/>
    <col min="13066" max="13066" width="11.375" style="80" customWidth="1"/>
    <col min="13067" max="13067" width="11.625" style="80" customWidth="1"/>
    <col min="13068" max="13068" width="11.875" style="80" customWidth="1"/>
    <col min="13069" max="13069" width="10.25" style="80" customWidth="1"/>
    <col min="13070" max="13070" width="14" style="80" customWidth="1"/>
    <col min="13071" max="13078" width="11.875" style="80" customWidth="1"/>
    <col min="13079" max="13312" width="23.375" style="80"/>
    <col min="13313" max="13313" width="14.875" style="80" customWidth="1"/>
    <col min="13314" max="13314" width="9.75" style="80" customWidth="1"/>
    <col min="13315" max="13315" width="12" style="80" customWidth="1"/>
    <col min="13316" max="13316" width="10.875" style="80" customWidth="1"/>
    <col min="13317" max="13317" width="12.125" style="80" customWidth="1"/>
    <col min="13318" max="13318" width="9.875" style="80" customWidth="1"/>
    <col min="13319" max="13319" width="12.125" style="80" customWidth="1"/>
    <col min="13320" max="13320" width="11.125" style="80" customWidth="1"/>
    <col min="13321" max="13321" width="12.125" style="80" customWidth="1"/>
    <col min="13322" max="13322" width="11.375" style="80" customWidth="1"/>
    <col min="13323" max="13323" width="11.625" style="80" customWidth="1"/>
    <col min="13324" max="13324" width="11.875" style="80" customWidth="1"/>
    <col min="13325" max="13325" width="10.25" style="80" customWidth="1"/>
    <col min="13326" max="13326" width="14" style="80" customWidth="1"/>
    <col min="13327" max="13334" width="11.875" style="80" customWidth="1"/>
    <col min="13335" max="13568" width="23.375" style="80"/>
    <col min="13569" max="13569" width="14.875" style="80" customWidth="1"/>
    <col min="13570" max="13570" width="9.75" style="80" customWidth="1"/>
    <col min="13571" max="13571" width="12" style="80" customWidth="1"/>
    <col min="13572" max="13572" width="10.875" style="80" customWidth="1"/>
    <col min="13573" max="13573" width="12.125" style="80" customWidth="1"/>
    <col min="13574" max="13574" width="9.875" style="80" customWidth="1"/>
    <col min="13575" max="13575" width="12.125" style="80" customWidth="1"/>
    <col min="13576" max="13576" width="11.125" style="80" customWidth="1"/>
    <col min="13577" max="13577" width="12.125" style="80" customWidth="1"/>
    <col min="13578" max="13578" width="11.375" style="80" customWidth="1"/>
    <col min="13579" max="13579" width="11.625" style="80" customWidth="1"/>
    <col min="13580" max="13580" width="11.875" style="80" customWidth="1"/>
    <col min="13581" max="13581" width="10.25" style="80" customWidth="1"/>
    <col min="13582" max="13582" width="14" style="80" customWidth="1"/>
    <col min="13583" max="13590" width="11.875" style="80" customWidth="1"/>
    <col min="13591" max="13824" width="23.375" style="80"/>
    <col min="13825" max="13825" width="14.875" style="80" customWidth="1"/>
    <col min="13826" max="13826" width="9.75" style="80" customWidth="1"/>
    <col min="13827" max="13827" width="12" style="80" customWidth="1"/>
    <col min="13828" max="13828" width="10.875" style="80" customWidth="1"/>
    <col min="13829" max="13829" width="12.125" style="80" customWidth="1"/>
    <col min="13830" max="13830" width="9.875" style="80" customWidth="1"/>
    <col min="13831" max="13831" width="12.125" style="80" customWidth="1"/>
    <col min="13832" max="13832" width="11.125" style="80" customWidth="1"/>
    <col min="13833" max="13833" width="12.125" style="80" customWidth="1"/>
    <col min="13834" max="13834" width="11.375" style="80" customWidth="1"/>
    <col min="13835" max="13835" width="11.625" style="80" customWidth="1"/>
    <col min="13836" max="13836" width="11.875" style="80" customWidth="1"/>
    <col min="13837" max="13837" width="10.25" style="80" customWidth="1"/>
    <col min="13838" max="13838" width="14" style="80" customWidth="1"/>
    <col min="13839" max="13846" width="11.875" style="80" customWidth="1"/>
    <col min="13847" max="14080" width="23.375" style="80"/>
    <col min="14081" max="14081" width="14.875" style="80" customWidth="1"/>
    <col min="14082" max="14082" width="9.75" style="80" customWidth="1"/>
    <col min="14083" max="14083" width="12" style="80" customWidth="1"/>
    <col min="14084" max="14084" width="10.875" style="80" customWidth="1"/>
    <col min="14085" max="14085" width="12.125" style="80" customWidth="1"/>
    <col min="14086" max="14086" width="9.875" style="80" customWidth="1"/>
    <col min="14087" max="14087" width="12.125" style="80" customWidth="1"/>
    <col min="14088" max="14088" width="11.125" style="80" customWidth="1"/>
    <col min="14089" max="14089" width="12.125" style="80" customWidth="1"/>
    <col min="14090" max="14090" width="11.375" style="80" customWidth="1"/>
    <col min="14091" max="14091" width="11.625" style="80" customWidth="1"/>
    <col min="14092" max="14092" width="11.875" style="80" customWidth="1"/>
    <col min="14093" max="14093" width="10.25" style="80" customWidth="1"/>
    <col min="14094" max="14094" width="14" style="80" customWidth="1"/>
    <col min="14095" max="14102" width="11.875" style="80" customWidth="1"/>
    <col min="14103" max="14336" width="23.375" style="80"/>
    <col min="14337" max="14337" width="14.875" style="80" customWidth="1"/>
    <col min="14338" max="14338" width="9.75" style="80" customWidth="1"/>
    <col min="14339" max="14339" width="12" style="80" customWidth="1"/>
    <col min="14340" max="14340" width="10.875" style="80" customWidth="1"/>
    <col min="14341" max="14341" width="12.125" style="80" customWidth="1"/>
    <col min="14342" max="14342" width="9.875" style="80" customWidth="1"/>
    <col min="14343" max="14343" width="12.125" style="80" customWidth="1"/>
    <col min="14344" max="14344" width="11.125" style="80" customWidth="1"/>
    <col min="14345" max="14345" width="12.125" style="80" customWidth="1"/>
    <col min="14346" max="14346" width="11.375" style="80" customWidth="1"/>
    <col min="14347" max="14347" width="11.625" style="80" customWidth="1"/>
    <col min="14348" max="14348" width="11.875" style="80" customWidth="1"/>
    <col min="14349" max="14349" width="10.25" style="80" customWidth="1"/>
    <col min="14350" max="14350" width="14" style="80" customWidth="1"/>
    <col min="14351" max="14358" width="11.875" style="80" customWidth="1"/>
    <col min="14359" max="14592" width="23.375" style="80"/>
    <col min="14593" max="14593" width="14.875" style="80" customWidth="1"/>
    <col min="14594" max="14594" width="9.75" style="80" customWidth="1"/>
    <col min="14595" max="14595" width="12" style="80" customWidth="1"/>
    <col min="14596" max="14596" width="10.875" style="80" customWidth="1"/>
    <col min="14597" max="14597" width="12.125" style="80" customWidth="1"/>
    <col min="14598" max="14598" width="9.875" style="80" customWidth="1"/>
    <col min="14599" max="14599" width="12.125" style="80" customWidth="1"/>
    <col min="14600" max="14600" width="11.125" style="80" customWidth="1"/>
    <col min="14601" max="14601" width="12.125" style="80" customWidth="1"/>
    <col min="14602" max="14602" width="11.375" style="80" customWidth="1"/>
    <col min="14603" max="14603" width="11.625" style="80" customWidth="1"/>
    <col min="14604" max="14604" width="11.875" style="80" customWidth="1"/>
    <col min="14605" max="14605" width="10.25" style="80" customWidth="1"/>
    <col min="14606" max="14606" width="14" style="80" customWidth="1"/>
    <col min="14607" max="14614" width="11.875" style="80" customWidth="1"/>
    <col min="14615" max="14848" width="23.375" style="80"/>
    <col min="14849" max="14849" width="14.875" style="80" customWidth="1"/>
    <col min="14850" max="14850" width="9.75" style="80" customWidth="1"/>
    <col min="14851" max="14851" width="12" style="80" customWidth="1"/>
    <col min="14852" max="14852" width="10.875" style="80" customWidth="1"/>
    <col min="14853" max="14853" width="12.125" style="80" customWidth="1"/>
    <col min="14854" max="14854" width="9.875" style="80" customWidth="1"/>
    <col min="14855" max="14855" width="12.125" style="80" customWidth="1"/>
    <col min="14856" max="14856" width="11.125" style="80" customWidth="1"/>
    <col min="14857" max="14857" width="12.125" style="80" customWidth="1"/>
    <col min="14858" max="14858" width="11.375" style="80" customWidth="1"/>
    <col min="14859" max="14859" width="11.625" style="80" customWidth="1"/>
    <col min="14860" max="14860" width="11.875" style="80" customWidth="1"/>
    <col min="14861" max="14861" width="10.25" style="80" customWidth="1"/>
    <col min="14862" max="14862" width="14" style="80" customWidth="1"/>
    <col min="14863" max="14870" width="11.875" style="80" customWidth="1"/>
    <col min="14871" max="15104" width="23.375" style="80"/>
    <col min="15105" max="15105" width="14.875" style="80" customWidth="1"/>
    <col min="15106" max="15106" width="9.75" style="80" customWidth="1"/>
    <col min="15107" max="15107" width="12" style="80" customWidth="1"/>
    <col min="15108" max="15108" width="10.875" style="80" customWidth="1"/>
    <col min="15109" max="15109" width="12.125" style="80" customWidth="1"/>
    <col min="15110" max="15110" width="9.875" style="80" customWidth="1"/>
    <col min="15111" max="15111" width="12.125" style="80" customWidth="1"/>
    <col min="15112" max="15112" width="11.125" style="80" customWidth="1"/>
    <col min="15113" max="15113" width="12.125" style="80" customWidth="1"/>
    <col min="15114" max="15114" width="11.375" style="80" customWidth="1"/>
    <col min="15115" max="15115" width="11.625" style="80" customWidth="1"/>
    <col min="15116" max="15116" width="11.875" style="80" customWidth="1"/>
    <col min="15117" max="15117" width="10.25" style="80" customWidth="1"/>
    <col min="15118" max="15118" width="14" style="80" customWidth="1"/>
    <col min="15119" max="15126" width="11.875" style="80" customWidth="1"/>
    <col min="15127" max="15360" width="23.375" style="80"/>
    <col min="15361" max="15361" width="14.875" style="80" customWidth="1"/>
    <col min="15362" max="15362" width="9.75" style="80" customWidth="1"/>
    <col min="15363" max="15363" width="12" style="80" customWidth="1"/>
    <col min="15364" max="15364" width="10.875" style="80" customWidth="1"/>
    <col min="15365" max="15365" width="12.125" style="80" customWidth="1"/>
    <col min="15366" max="15366" width="9.875" style="80" customWidth="1"/>
    <col min="15367" max="15367" width="12.125" style="80" customWidth="1"/>
    <col min="15368" max="15368" width="11.125" style="80" customWidth="1"/>
    <col min="15369" max="15369" width="12.125" style="80" customWidth="1"/>
    <col min="15370" max="15370" width="11.375" style="80" customWidth="1"/>
    <col min="15371" max="15371" width="11.625" style="80" customWidth="1"/>
    <col min="15372" max="15372" width="11.875" style="80" customWidth="1"/>
    <col min="15373" max="15373" width="10.25" style="80" customWidth="1"/>
    <col min="15374" max="15374" width="14" style="80" customWidth="1"/>
    <col min="15375" max="15382" width="11.875" style="80" customWidth="1"/>
    <col min="15383" max="15616" width="23.375" style="80"/>
    <col min="15617" max="15617" width="14.875" style="80" customWidth="1"/>
    <col min="15618" max="15618" width="9.75" style="80" customWidth="1"/>
    <col min="15619" max="15619" width="12" style="80" customWidth="1"/>
    <col min="15620" max="15620" width="10.875" style="80" customWidth="1"/>
    <col min="15621" max="15621" width="12.125" style="80" customWidth="1"/>
    <col min="15622" max="15622" width="9.875" style="80" customWidth="1"/>
    <col min="15623" max="15623" width="12.125" style="80" customWidth="1"/>
    <col min="15624" max="15624" width="11.125" style="80" customWidth="1"/>
    <col min="15625" max="15625" width="12.125" style="80" customWidth="1"/>
    <col min="15626" max="15626" width="11.375" style="80" customWidth="1"/>
    <col min="15627" max="15627" width="11.625" style="80" customWidth="1"/>
    <col min="15628" max="15628" width="11.875" style="80" customWidth="1"/>
    <col min="15629" max="15629" width="10.25" style="80" customWidth="1"/>
    <col min="15630" max="15630" width="14" style="80" customWidth="1"/>
    <col min="15631" max="15638" width="11.875" style="80" customWidth="1"/>
    <col min="15639" max="15872" width="23.375" style="80"/>
    <col min="15873" max="15873" width="14.875" style="80" customWidth="1"/>
    <col min="15874" max="15874" width="9.75" style="80" customWidth="1"/>
    <col min="15875" max="15875" width="12" style="80" customWidth="1"/>
    <col min="15876" max="15876" width="10.875" style="80" customWidth="1"/>
    <col min="15877" max="15877" width="12.125" style="80" customWidth="1"/>
    <col min="15878" max="15878" width="9.875" style="80" customWidth="1"/>
    <col min="15879" max="15879" width="12.125" style="80" customWidth="1"/>
    <col min="15880" max="15880" width="11.125" style="80" customWidth="1"/>
    <col min="15881" max="15881" width="12.125" style="80" customWidth="1"/>
    <col min="15882" max="15882" width="11.375" style="80" customWidth="1"/>
    <col min="15883" max="15883" width="11.625" style="80" customWidth="1"/>
    <col min="15884" max="15884" width="11.875" style="80" customWidth="1"/>
    <col min="15885" max="15885" width="10.25" style="80" customWidth="1"/>
    <col min="15886" max="15886" width="14" style="80" customWidth="1"/>
    <col min="15887" max="15894" width="11.875" style="80" customWidth="1"/>
    <col min="15895" max="16128" width="23.375" style="80"/>
    <col min="16129" max="16129" width="14.875" style="80" customWidth="1"/>
    <col min="16130" max="16130" width="9.75" style="80" customWidth="1"/>
    <col min="16131" max="16131" width="12" style="80" customWidth="1"/>
    <col min="16132" max="16132" width="10.875" style="80" customWidth="1"/>
    <col min="16133" max="16133" width="12.125" style="80" customWidth="1"/>
    <col min="16134" max="16134" width="9.875" style="80" customWidth="1"/>
    <col min="16135" max="16135" width="12.125" style="80" customWidth="1"/>
    <col min="16136" max="16136" width="11.125" style="80" customWidth="1"/>
    <col min="16137" max="16137" width="12.125" style="80" customWidth="1"/>
    <col min="16138" max="16138" width="11.375" style="80" customWidth="1"/>
    <col min="16139" max="16139" width="11.625" style="80" customWidth="1"/>
    <col min="16140" max="16140" width="11.875" style="80" customWidth="1"/>
    <col min="16141" max="16141" width="10.25" style="80" customWidth="1"/>
    <col min="16142" max="16142" width="14" style="80" customWidth="1"/>
    <col min="16143" max="16150" width="11.875" style="80" customWidth="1"/>
    <col min="16151" max="16384" width="23.375" style="80"/>
  </cols>
  <sheetData>
    <row r="1" spans="1:9" ht="20.100000000000001" customHeight="1" x14ac:dyDescent="0.3">
      <c r="A1" s="149" t="s">
        <v>551</v>
      </c>
      <c r="B1" s="220"/>
      <c r="C1" s="220"/>
      <c r="D1" s="220"/>
      <c r="E1" s="220"/>
      <c r="F1" s="220"/>
      <c r="G1" s="220"/>
      <c r="H1" s="220"/>
      <c r="I1" s="220"/>
    </row>
    <row r="2" spans="1:9" ht="34.5" customHeight="1" x14ac:dyDescent="0.3">
      <c r="A2" s="367" t="s">
        <v>552</v>
      </c>
      <c r="B2" s="367"/>
      <c r="C2" s="367"/>
      <c r="D2" s="367"/>
      <c r="E2" s="367"/>
      <c r="F2" s="367"/>
      <c r="G2" s="367"/>
      <c r="H2" s="367"/>
    </row>
    <row r="3" spans="1:9" ht="21" customHeight="1" x14ac:dyDescent="0.3"/>
  </sheetData>
  <mergeCells count="1">
    <mergeCell ref="A2:H2"/>
  </mergeCells>
  <phoneticPr fontId="2" type="noConversion"/>
  <printOptions horizontalCentered="1"/>
  <pageMargins left="0.59055118110236227" right="0.59055118110236227" top="0.78740157480314965" bottom="0.78740157480314965" header="0.39370078740157483" footer="0.39370078740157483"/>
  <pageSetup paperSize="9" scale="8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D26"/>
  <sheetViews>
    <sheetView zoomScaleNormal="100" zoomScaleSheetLayoutView="100" workbookViewId="0">
      <selection activeCell="A2" sqref="A2:D2"/>
    </sheetView>
  </sheetViews>
  <sheetFormatPr defaultColWidth="23.375" defaultRowHeight="20.100000000000001" customHeight="1" x14ac:dyDescent="0.3"/>
  <cols>
    <col min="1" max="4" width="21.125" style="80" customWidth="1"/>
    <col min="5" max="9" width="17.125" style="80" customWidth="1"/>
    <col min="10" max="256" width="23.375" style="80"/>
    <col min="257" max="260" width="21.125" style="80" customWidth="1"/>
    <col min="261" max="265" width="17.125" style="80" customWidth="1"/>
    <col min="266" max="512" width="23.375" style="80"/>
    <col min="513" max="516" width="21.125" style="80" customWidth="1"/>
    <col min="517" max="521" width="17.125" style="80" customWidth="1"/>
    <col min="522" max="768" width="23.375" style="80"/>
    <col min="769" max="772" width="21.125" style="80" customWidth="1"/>
    <col min="773" max="777" width="17.125" style="80" customWidth="1"/>
    <col min="778" max="1024" width="23.375" style="80"/>
    <col min="1025" max="1028" width="21.125" style="80" customWidth="1"/>
    <col min="1029" max="1033" width="17.125" style="80" customWidth="1"/>
    <col min="1034" max="1280" width="23.375" style="80"/>
    <col min="1281" max="1284" width="21.125" style="80" customWidth="1"/>
    <col min="1285" max="1289" width="17.125" style="80" customWidth="1"/>
    <col min="1290" max="1536" width="23.375" style="80"/>
    <col min="1537" max="1540" width="21.125" style="80" customWidth="1"/>
    <col min="1541" max="1545" width="17.125" style="80" customWidth="1"/>
    <col min="1546" max="1792" width="23.375" style="80"/>
    <col min="1793" max="1796" width="21.125" style="80" customWidth="1"/>
    <col min="1797" max="1801" width="17.125" style="80" customWidth="1"/>
    <col min="1802" max="2048" width="23.375" style="80"/>
    <col min="2049" max="2052" width="21.125" style="80" customWidth="1"/>
    <col min="2053" max="2057" width="17.125" style="80" customWidth="1"/>
    <col min="2058" max="2304" width="23.375" style="80"/>
    <col min="2305" max="2308" width="21.125" style="80" customWidth="1"/>
    <col min="2309" max="2313" width="17.125" style="80" customWidth="1"/>
    <col min="2314" max="2560" width="23.375" style="80"/>
    <col min="2561" max="2564" width="21.125" style="80" customWidth="1"/>
    <col min="2565" max="2569" width="17.125" style="80" customWidth="1"/>
    <col min="2570" max="2816" width="23.375" style="80"/>
    <col min="2817" max="2820" width="21.125" style="80" customWidth="1"/>
    <col min="2821" max="2825" width="17.125" style="80" customWidth="1"/>
    <col min="2826" max="3072" width="23.375" style="80"/>
    <col min="3073" max="3076" width="21.125" style="80" customWidth="1"/>
    <col min="3077" max="3081" width="17.125" style="80" customWidth="1"/>
    <col min="3082" max="3328" width="23.375" style="80"/>
    <col min="3329" max="3332" width="21.125" style="80" customWidth="1"/>
    <col min="3333" max="3337" width="17.125" style="80" customWidth="1"/>
    <col min="3338" max="3584" width="23.375" style="80"/>
    <col min="3585" max="3588" width="21.125" style="80" customWidth="1"/>
    <col min="3589" max="3593" width="17.125" style="80" customWidth="1"/>
    <col min="3594" max="3840" width="23.375" style="80"/>
    <col min="3841" max="3844" width="21.125" style="80" customWidth="1"/>
    <col min="3845" max="3849" width="17.125" style="80" customWidth="1"/>
    <col min="3850" max="4096" width="23.375" style="80"/>
    <col min="4097" max="4100" width="21.125" style="80" customWidth="1"/>
    <col min="4101" max="4105" width="17.125" style="80" customWidth="1"/>
    <col min="4106" max="4352" width="23.375" style="80"/>
    <col min="4353" max="4356" width="21.125" style="80" customWidth="1"/>
    <col min="4357" max="4361" width="17.125" style="80" customWidth="1"/>
    <col min="4362" max="4608" width="23.375" style="80"/>
    <col min="4609" max="4612" width="21.125" style="80" customWidth="1"/>
    <col min="4613" max="4617" width="17.125" style="80" customWidth="1"/>
    <col min="4618" max="4864" width="23.375" style="80"/>
    <col min="4865" max="4868" width="21.125" style="80" customWidth="1"/>
    <col min="4869" max="4873" width="17.125" style="80" customWidth="1"/>
    <col min="4874" max="5120" width="23.375" style="80"/>
    <col min="5121" max="5124" width="21.125" style="80" customWidth="1"/>
    <col min="5125" max="5129" width="17.125" style="80" customWidth="1"/>
    <col min="5130" max="5376" width="23.375" style="80"/>
    <col min="5377" max="5380" width="21.125" style="80" customWidth="1"/>
    <col min="5381" max="5385" width="17.125" style="80" customWidth="1"/>
    <col min="5386" max="5632" width="23.375" style="80"/>
    <col min="5633" max="5636" width="21.125" style="80" customWidth="1"/>
    <col min="5637" max="5641" width="17.125" style="80" customWidth="1"/>
    <col min="5642" max="5888" width="23.375" style="80"/>
    <col min="5889" max="5892" width="21.125" style="80" customWidth="1"/>
    <col min="5893" max="5897" width="17.125" style="80" customWidth="1"/>
    <col min="5898" max="6144" width="23.375" style="80"/>
    <col min="6145" max="6148" width="21.125" style="80" customWidth="1"/>
    <col min="6149" max="6153" width="17.125" style="80" customWidth="1"/>
    <col min="6154" max="6400" width="23.375" style="80"/>
    <col min="6401" max="6404" width="21.125" style="80" customWidth="1"/>
    <col min="6405" max="6409" width="17.125" style="80" customWidth="1"/>
    <col min="6410" max="6656" width="23.375" style="80"/>
    <col min="6657" max="6660" width="21.125" style="80" customWidth="1"/>
    <col min="6661" max="6665" width="17.125" style="80" customWidth="1"/>
    <col min="6666" max="6912" width="23.375" style="80"/>
    <col min="6913" max="6916" width="21.125" style="80" customWidth="1"/>
    <col min="6917" max="6921" width="17.125" style="80" customWidth="1"/>
    <col min="6922" max="7168" width="23.375" style="80"/>
    <col min="7169" max="7172" width="21.125" style="80" customWidth="1"/>
    <col min="7173" max="7177" width="17.125" style="80" customWidth="1"/>
    <col min="7178" max="7424" width="23.375" style="80"/>
    <col min="7425" max="7428" width="21.125" style="80" customWidth="1"/>
    <col min="7429" max="7433" width="17.125" style="80" customWidth="1"/>
    <col min="7434" max="7680" width="23.375" style="80"/>
    <col min="7681" max="7684" width="21.125" style="80" customWidth="1"/>
    <col min="7685" max="7689" width="17.125" style="80" customWidth="1"/>
    <col min="7690" max="7936" width="23.375" style="80"/>
    <col min="7937" max="7940" width="21.125" style="80" customWidth="1"/>
    <col min="7941" max="7945" width="17.125" style="80" customWidth="1"/>
    <col min="7946" max="8192" width="23.375" style="80"/>
    <col min="8193" max="8196" width="21.125" style="80" customWidth="1"/>
    <col min="8197" max="8201" width="17.125" style="80" customWidth="1"/>
    <col min="8202" max="8448" width="23.375" style="80"/>
    <col min="8449" max="8452" width="21.125" style="80" customWidth="1"/>
    <col min="8453" max="8457" width="17.125" style="80" customWidth="1"/>
    <col min="8458" max="8704" width="23.375" style="80"/>
    <col min="8705" max="8708" width="21.125" style="80" customWidth="1"/>
    <col min="8709" max="8713" width="17.125" style="80" customWidth="1"/>
    <col min="8714" max="8960" width="23.375" style="80"/>
    <col min="8961" max="8964" width="21.125" style="80" customWidth="1"/>
    <col min="8965" max="8969" width="17.125" style="80" customWidth="1"/>
    <col min="8970" max="9216" width="23.375" style="80"/>
    <col min="9217" max="9220" width="21.125" style="80" customWidth="1"/>
    <col min="9221" max="9225" width="17.125" style="80" customWidth="1"/>
    <col min="9226" max="9472" width="23.375" style="80"/>
    <col min="9473" max="9476" width="21.125" style="80" customWidth="1"/>
    <col min="9477" max="9481" width="17.125" style="80" customWidth="1"/>
    <col min="9482" max="9728" width="23.375" style="80"/>
    <col min="9729" max="9732" width="21.125" style="80" customWidth="1"/>
    <col min="9733" max="9737" width="17.125" style="80" customWidth="1"/>
    <col min="9738" max="9984" width="23.375" style="80"/>
    <col min="9985" max="9988" width="21.125" style="80" customWidth="1"/>
    <col min="9989" max="9993" width="17.125" style="80" customWidth="1"/>
    <col min="9994" max="10240" width="23.375" style="80"/>
    <col min="10241" max="10244" width="21.125" style="80" customWidth="1"/>
    <col min="10245" max="10249" width="17.125" style="80" customWidth="1"/>
    <col min="10250" max="10496" width="23.375" style="80"/>
    <col min="10497" max="10500" width="21.125" style="80" customWidth="1"/>
    <col min="10501" max="10505" width="17.125" style="80" customWidth="1"/>
    <col min="10506" max="10752" width="23.375" style="80"/>
    <col min="10753" max="10756" width="21.125" style="80" customWidth="1"/>
    <col min="10757" max="10761" width="17.125" style="80" customWidth="1"/>
    <col min="10762" max="11008" width="23.375" style="80"/>
    <col min="11009" max="11012" width="21.125" style="80" customWidth="1"/>
    <col min="11013" max="11017" width="17.125" style="80" customWidth="1"/>
    <col min="11018" max="11264" width="23.375" style="80"/>
    <col min="11265" max="11268" width="21.125" style="80" customWidth="1"/>
    <col min="11269" max="11273" width="17.125" style="80" customWidth="1"/>
    <col min="11274" max="11520" width="23.375" style="80"/>
    <col min="11521" max="11524" width="21.125" style="80" customWidth="1"/>
    <col min="11525" max="11529" width="17.125" style="80" customWidth="1"/>
    <col min="11530" max="11776" width="23.375" style="80"/>
    <col min="11777" max="11780" width="21.125" style="80" customWidth="1"/>
    <col min="11781" max="11785" width="17.125" style="80" customWidth="1"/>
    <col min="11786" max="12032" width="23.375" style="80"/>
    <col min="12033" max="12036" width="21.125" style="80" customWidth="1"/>
    <col min="12037" max="12041" width="17.125" style="80" customWidth="1"/>
    <col min="12042" max="12288" width="23.375" style="80"/>
    <col min="12289" max="12292" width="21.125" style="80" customWidth="1"/>
    <col min="12293" max="12297" width="17.125" style="80" customWidth="1"/>
    <col min="12298" max="12544" width="23.375" style="80"/>
    <col min="12545" max="12548" width="21.125" style="80" customWidth="1"/>
    <col min="12549" max="12553" width="17.125" style="80" customWidth="1"/>
    <col min="12554" max="12800" width="23.375" style="80"/>
    <col min="12801" max="12804" width="21.125" style="80" customWidth="1"/>
    <col min="12805" max="12809" width="17.125" style="80" customWidth="1"/>
    <col min="12810" max="13056" width="23.375" style="80"/>
    <col min="13057" max="13060" width="21.125" style="80" customWidth="1"/>
    <col min="13061" max="13065" width="17.125" style="80" customWidth="1"/>
    <col min="13066" max="13312" width="23.375" style="80"/>
    <col min="13313" max="13316" width="21.125" style="80" customWidth="1"/>
    <col min="13317" max="13321" width="17.125" style="80" customWidth="1"/>
    <col min="13322" max="13568" width="23.375" style="80"/>
    <col min="13569" max="13572" width="21.125" style="80" customWidth="1"/>
    <col min="13573" max="13577" width="17.125" style="80" customWidth="1"/>
    <col min="13578" max="13824" width="23.375" style="80"/>
    <col min="13825" max="13828" width="21.125" style="80" customWidth="1"/>
    <col min="13829" max="13833" width="17.125" style="80" customWidth="1"/>
    <col min="13834" max="14080" width="23.375" style="80"/>
    <col min="14081" max="14084" width="21.125" style="80" customWidth="1"/>
    <col min="14085" max="14089" width="17.125" style="80" customWidth="1"/>
    <col min="14090" max="14336" width="23.375" style="80"/>
    <col min="14337" max="14340" width="21.125" style="80" customWidth="1"/>
    <col min="14341" max="14345" width="17.125" style="80" customWidth="1"/>
    <col min="14346" max="14592" width="23.375" style="80"/>
    <col min="14593" max="14596" width="21.125" style="80" customWidth="1"/>
    <col min="14597" max="14601" width="17.125" style="80" customWidth="1"/>
    <col min="14602" max="14848" width="23.375" style="80"/>
    <col min="14849" max="14852" width="21.125" style="80" customWidth="1"/>
    <col min="14853" max="14857" width="17.125" style="80" customWidth="1"/>
    <col min="14858" max="15104" width="23.375" style="80"/>
    <col min="15105" max="15108" width="21.125" style="80" customWidth="1"/>
    <col min="15109" max="15113" width="17.125" style="80" customWidth="1"/>
    <col min="15114" max="15360" width="23.375" style="80"/>
    <col min="15361" max="15364" width="21.125" style="80" customWidth="1"/>
    <col min="15365" max="15369" width="17.125" style="80" customWidth="1"/>
    <col min="15370" max="15616" width="23.375" style="80"/>
    <col min="15617" max="15620" width="21.125" style="80" customWidth="1"/>
    <col min="15621" max="15625" width="17.125" style="80" customWidth="1"/>
    <col min="15626" max="15872" width="23.375" style="80"/>
    <col min="15873" max="15876" width="21.125" style="80" customWidth="1"/>
    <col min="15877" max="15881" width="17.125" style="80" customWidth="1"/>
    <col min="15882" max="16128" width="23.375" style="80"/>
    <col min="16129" max="16132" width="21.125" style="80" customWidth="1"/>
    <col min="16133" max="16137" width="17.125" style="80" customWidth="1"/>
    <col min="16138" max="16384" width="23.375" style="80"/>
  </cols>
  <sheetData>
    <row r="1" spans="1:4" ht="20.100000000000001" customHeight="1" x14ac:dyDescent="0.3">
      <c r="A1" s="149" t="s">
        <v>553</v>
      </c>
      <c r="C1" s="220"/>
      <c r="D1" s="220"/>
    </row>
    <row r="2" spans="1:4" ht="25.5" x14ac:dyDescent="0.3">
      <c r="A2" s="367" t="s">
        <v>554</v>
      </c>
      <c r="B2" s="367"/>
      <c r="C2" s="367"/>
      <c r="D2" s="367"/>
    </row>
    <row r="3" spans="1:4" ht="25.5" x14ac:dyDescent="0.3">
      <c r="A3" s="263"/>
      <c r="B3" s="263"/>
      <c r="C3" s="263"/>
      <c r="D3" s="263"/>
    </row>
    <row r="4" spans="1:4" ht="20.100000000000001" customHeight="1" x14ac:dyDescent="0.3">
      <c r="A4" s="264" t="s">
        <v>555</v>
      </c>
      <c r="B4" s="220"/>
      <c r="C4" s="220"/>
      <c r="D4" s="220"/>
    </row>
    <row r="5" spans="1:4" ht="57" customHeight="1" x14ac:dyDescent="0.3">
      <c r="A5" s="412" t="s">
        <v>556</v>
      </c>
      <c r="B5" s="412"/>
      <c r="C5" s="412"/>
      <c r="D5" s="412"/>
    </row>
    <row r="6" spans="1:4" ht="15.75" customHeight="1" x14ac:dyDescent="0.3">
      <c r="A6" s="265"/>
      <c r="B6" s="265"/>
      <c r="C6" s="265"/>
      <c r="D6" s="265"/>
    </row>
    <row r="7" spans="1:4" ht="34.5" customHeight="1" x14ac:dyDescent="0.3">
      <c r="A7" s="412" t="s">
        <v>557</v>
      </c>
      <c r="B7" s="412"/>
      <c r="C7" s="412"/>
      <c r="D7" s="412"/>
    </row>
    <row r="8" spans="1:4" ht="15" customHeight="1" x14ac:dyDescent="0.3">
      <c r="A8" s="265"/>
      <c r="B8" s="265"/>
      <c r="C8" s="265"/>
      <c r="D8" s="265"/>
    </row>
    <row r="9" spans="1:4" ht="20.100000000000001" customHeight="1" x14ac:dyDescent="0.3">
      <c r="A9" s="413" t="s">
        <v>558</v>
      </c>
      <c r="B9" s="413"/>
      <c r="C9" s="413"/>
      <c r="D9" s="413"/>
    </row>
    <row r="10" spans="1:4" ht="20.100000000000001" customHeight="1" x14ac:dyDescent="0.3">
      <c r="A10" s="266"/>
      <c r="B10" s="266"/>
      <c r="C10" s="266"/>
      <c r="D10" s="266"/>
    </row>
    <row r="11" spans="1:4" ht="20.100000000000001" customHeight="1" x14ac:dyDescent="0.3">
      <c r="A11" s="266"/>
      <c r="B11" s="266"/>
      <c r="C11" s="266"/>
      <c r="D11" s="266"/>
    </row>
    <row r="12" spans="1:4" ht="20.100000000000001" customHeight="1" x14ac:dyDescent="0.3">
      <c r="A12" s="266"/>
      <c r="B12" s="266"/>
      <c r="C12" s="266"/>
      <c r="D12" s="266"/>
    </row>
    <row r="13" spans="1:4" ht="20.100000000000001" customHeight="1" x14ac:dyDescent="0.3">
      <c r="A13" s="414" t="s">
        <v>559</v>
      </c>
      <c r="B13" s="414"/>
      <c r="C13" s="414"/>
      <c r="D13" s="414"/>
    </row>
    <row r="16" spans="1:4" s="267" customFormat="1" ht="21" customHeight="1" x14ac:dyDescent="0.3">
      <c r="A16" s="410" t="s">
        <v>560</v>
      </c>
      <c r="B16" s="410"/>
      <c r="C16" s="410"/>
      <c r="D16" s="410"/>
    </row>
    <row r="17" spans="1:4" s="267" customFormat="1" ht="24" customHeight="1" x14ac:dyDescent="0.3">
      <c r="A17" s="410" t="s">
        <v>561</v>
      </c>
      <c r="B17" s="410"/>
      <c r="C17" s="410"/>
      <c r="D17" s="410"/>
    </row>
    <row r="18" spans="1:4" s="267" customFormat="1" ht="24" customHeight="1" x14ac:dyDescent="0.3">
      <c r="A18" s="410" t="s">
        <v>562</v>
      </c>
      <c r="B18" s="410"/>
      <c r="C18" s="410"/>
      <c r="D18" s="410"/>
    </row>
    <row r="19" spans="1:4" s="267" customFormat="1" ht="21" customHeight="1" x14ac:dyDescent="0.3"/>
    <row r="20" spans="1:4" s="267" customFormat="1" ht="24" customHeight="1" x14ac:dyDescent="0.3">
      <c r="A20" s="410" t="s">
        <v>563</v>
      </c>
      <c r="B20" s="410"/>
      <c r="C20" s="410"/>
      <c r="D20" s="410"/>
    </row>
    <row r="21" spans="1:4" s="267" customFormat="1" ht="24" customHeight="1" x14ac:dyDescent="0.3">
      <c r="A21" s="410" t="s">
        <v>564</v>
      </c>
      <c r="B21" s="410"/>
      <c r="C21" s="410"/>
      <c r="D21" s="410"/>
    </row>
    <row r="25" spans="1:4" ht="24.75" customHeight="1" x14ac:dyDescent="0.3">
      <c r="A25" s="411" t="s">
        <v>565</v>
      </c>
      <c r="B25" s="411"/>
      <c r="C25" s="411"/>
      <c r="D25" s="411"/>
    </row>
    <row r="26" spans="1:4" ht="20.100000000000001" customHeight="1" x14ac:dyDescent="0.3">
      <c r="A26" s="221"/>
      <c r="B26" s="221"/>
      <c r="C26" s="221"/>
      <c r="D26" s="221"/>
    </row>
  </sheetData>
  <mergeCells count="11">
    <mergeCell ref="A16:D16"/>
    <mergeCell ref="A2:D2"/>
    <mergeCell ref="A5:D5"/>
    <mergeCell ref="A7:D7"/>
    <mergeCell ref="A9:D9"/>
    <mergeCell ref="A13:D13"/>
    <mergeCell ref="A17:D17"/>
    <mergeCell ref="A18:D18"/>
    <mergeCell ref="A20:D20"/>
    <mergeCell ref="A21:D21"/>
    <mergeCell ref="A25:D25"/>
  </mergeCells>
  <phoneticPr fontId="2" type="noConversion"/>
  <printOptions horizontalCentered="1"/>
  <pageMargins left="0.59055118110236227" right="0.59055118110236227" top="0.78740157480314965" bottom="0.78740157480314965" header="0.39370078740157483" footer="0.39370078740157483"/>
  <pageSetup paperSize="9" scale="9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D28"/>
  <sheetViews>
    <sheetView zoomScaleNormal="100" zoomScaleSheetLayoutView="100" workbookViewId="0">
      <selection activeCell="A2" sqref="A2:D2"/>
    </sheetView>
  </sheetViews>
  <sheetFormatPr defaultColWidth="23.375" defaultRowHeight="20.100000000000001" customHeight="1" x14ac:dyDescent="0.3"/>
  <cols>
    <col min="1" max="3" width="21.375" style="80" customWidth="1"/>
    <col min="4" max="4" width="20.125" style="80" customWidth="1"/>
    <col min="5" max="9" width="17.125" style="80" customWidth="1"/>
    <col min="10" max="256" width="23.375" style="80"/>
    <col min="257" max="259" width="21.375" style="80" customWidth="1"/>
    <col min="260" max="260" width="20.125" style="80" customWidth="1"/>
    <col min="261" max="265" width="17.125" style="80" customWidth="1"/>
    <col min="266" max="512" width="23.375" style="80"/>
    <col min="513" max="515" width="21.375" style="80" customWidth="1"/>
    <col min="516" max="516" width="20.125" style="80" customWidth="1"/>
    <col min="517" max="521" width="17.125" style="80" customWidth="1"/>
    <col min="522" max="768" width="23.375" style="80"/>
    <col min="769" max="771" width="21.375" style="80" customWidth="1"/>
    <col min="772" max="772" width="20.125" style="80" customWidth="1"/>
    <col min="773" max="777" width="17.125" style="80" customWidth="1"/>
    <col min="778" max="1024" width="23.375" style="80"/>
    <col min="1025" max="1027" width="21.375" style="80" customWidth="1"/>
    <col min="1028" max="1028" width="20.125" style="80" customWidth="1"/>
    <col min="1029" max="1033" width="17.125" style="80" customWidth="1"/>
    <col min="1034" max="1280" width="23.375" style="80"/>
    <col min="1281" max="1283" width="21.375" style="80" customWidth="1"/>
    <col min="1284" max="1284" width="20.125" style="80" customWidth="1"/>
    <col min="1285" max="1289" width="17.125" style="80" customWidth="1"/>
    <col min="1290" max="1536" width="23.375" style="80"/>
    <col min="1537" max="1539" width="21.375" style="80" customWidth="1"/>
    <col min="1540" max="1540" width="20.125" style="80" customWidth="1"/>
    <col min="1541" max="1545" width="17.125" style="80" customWidth="1"/>
    <col min="1546" max="1792" width="23.375" style="80"/>
    <col min="1793" max="1795" width="21.375" style="80" customWidth="1"/>
    <col min="1796" max="1796" width="20.125" style="80" customWidth="1"/>
    <col min="1797" max="1801" width="17.125" style="80" customWidth="1"/>
    <col min="1802" max="2048" width="23.375" style="80"/>
    <col min="2049" max="2051" width="21.375" style="80" customWidth="1"/>
    <col min="2052" max="2052" width="20.125" style="80" customWidth="1"/>
    <col min="2053" max="2057" width="17.125" style="80" customWidth="1"/>
    <col min="2058" max="2304" width="23.375" style="80"/>
    <col min="2305" max="2307" width="21.375" style="80" customWidth="1"/>
    <col min="2308" max="2308" width="20.125" style="80" customWidth="1"/>
    <col min="2309" max="2313" width="17.125" style="80" customWidth="1"/>
    <col min="2314" max="2560" width="23.375" style="80"/>
    <col min="2561" max="2563" width="21.375" style="80" customWidth="1"/>
    <col min="2564" max="2564" width="20.125" style="80" customWidth="1"/>
    <col min="2565" max="2569" width="17.125" style="80" customWidth="1"/>
    <col min="2570" max="2816" width="23.375" style="80"/>
    <col min="2817" max="2819" width="21.375" style="80" customWidth="1"/>
    <col min="2820" max="2820" width="20.125" style="80" customWidth="1"/>
    <col min="2821" max="2825" width="17.125" style="80" customWidth="1"/>
    <col min="2826" max="3072" width="23.375" style="80"/>
    <col min="3073" max="3075" width="21.375" style="80" customWidth="1"/>
    <col min="3076" max="3076" width="20.125" style="80" customWidth="1"/>
    <col min="3077" max="3081" width="17.125" style="80" customWidth="1"/>
    <col min="3082" max="3328" width="23.375" style="80"/>
    <col min="3329" max="3331" width="21.375" style="80" customWidth="1"/>
    <col min="3332" max="3332" width="20.125" style="80" customWidth="1"/>
    <col min="3333" max="3337" width="17.125" style="80" customWidth="1"/>
    <col min="3338" max="3584" width="23.375" style="80"/>
    <col min="3585" max="3587" width="21.375" style="80" customWidth="1"/>
    <col min="3588" max="3588" width="20.125" style="80" customWidth="1"/>
    <col min="3589" max="3593" width="17.125" style="80" customWidth="1"/>
    <col min="3594" max="3840" width="23.375" style="80"/>
    <col min="3841" max="3843" width="21.375" style="80" customWidth="1"/>
    <col min="3844" max="3844" width="20.125" style="80" customWidth="1"/>
    <col min="3845" max="3849" width="17.125" style="80" customWidth="1"/>
    <col min="3850" max="4096" width="23.375" style="80"/>
    <col min="4097" max="4099" width="21.375" style="80" customWidth="1"/>
    <col min="4100" max="4100" width="20.125" style="80" customWidth="1"/>
    <col min="4101" max="4105" width="17.125" style="80" customWidth="1"/>
    <col min="4106" max="4352" width="23.375" style="80"/>
    <col min="4353" max="4355" width="21.375" style="80" customWidth="1"/>
    <col min="4356" max="4356" width="20.125" style="80" customWidth="1"/>
    <col min="4357" max="4361" width="17.125" style="80" customWidth="1"/>
    <col min="4362" max="4608" width="23.375" style="80"/>
    <col min="4609" max="4611" width="21.375" style="80" customWidth="1"/>
    <col min="4612" max="4612" width="20.125" style="80" customWidth="1"/>
    <col min="4613" max="4617" width="17.125" style="80" customWidth="1"/>
    <col min="4618" max="4864" width="23.375" style="80"/>
    <col min="4865" max="4867" width="21.375" style="80" customWidth="1"/>
    <col min="4868" max="4868" width="20.125" style="80" customWidth="1"/>
    <col min="4869" max="4873" width="17.125" style="80" customWidth="1"/>
    <col min="4874" max="5120" width="23.375" style="80"/>
    <col min="5121" max="5123" width="21.375" style="80" customWidth="1"/>
    <col min="5124" max="5124" width="20.125" style="80" customWidth="1"/>
    <col min="5125" max="5129" width="17.125" style="80" customWidth="1"/>
    <col min="5130" max="5376" width="23.375" style="80"/>
    <col min="5377" max="5379" width="21.375" style="80" customWidth="1"/>
    <col min="5380" max="5380" width="20.125" style="80" customWidth="1"/>
    <col min="5381" max="5385" width="17.125" style="80" customWidth="1"/>
    <col min="5386" max="5632" width="23.375" style="80"/>
    <col min="5633" max="5635" width="21.375" style="80" customWidth="1"/>
    <col min="5636" max="5636" width="20.125" style="80" customWidth="1"/>
    <col min="5637" max="5641" width="17.125" style="80" customWidth="1"/>
    <col min="5642" max="5888" width="23.375" style="80"/>
    <col min="5889" max="5891" width="21.375" style="80" customWidth="1"/>
    <col min="5892" max="5892" width="20.125" style="80" customWidth="1"/>
    <col min="5893" max="5897" width="17.125" style="80" customWidth="1"/>
    <col min="5898" max="6144" width="23.375" style="80"/>
    <col min="6145" max="6147" width="21.375" style="80" customWidth="1"/>
    <col min="6148" max="6148" width="20.125" style="80" customWidth="1"/>
    <col min="6149" max="6153" width="17.125" style="80" customWidth="1"/>
    <col min="6154" max="6400" width="23.375" style="80"/>
    <col min="6401" max="6403" width="21.375" style="80" customWidth="1"/>
    <col min="6404" max="6404" width="20.125" style="80" customWidth="1"/>
    <col min="6405" max="6409" width="17.125" style="80" customWidth="1"/>
    <col min="6410" max="6656" width="23.375" style="80"/>
    <col min="6657" max="6659" width="21.375" style="80" customWidth="1"/>
    <col min="6660" max="6660" width="20.125" style="80" customWidth="1"/>
    <col min="6661" max="6665" width="17.125" style="80" customWidth="1"/>
    <col min="6666" max="6912" width="23.375" style="80"/>
    <col min="6913" max="6915" width="21.375" style="80" customWidth="1"/>
    <col min="6916" max="6916" width="20.125" style="80" customWidth="1"/>
    <col min="6917" max="6921" width="17.125" style="80" customWidth="1"/>
    <col min="6922" max="7168" width="23.375" style="80"/>
    <col min="7169" max="7171" width="21.375" style="80" customWidth="1"/>
    <col min="7172" max="7172" width="20.125" style="80" customWidth="1"/>
    <col min="7173" max="7177" width="17.125" style="80" customWidth="1"/>
    <col min="7178" max="7424" width="23.375" style="80"/>
    <col min="7425" max="7427" width="21.375" style="80" customWidth="1"/>
    <col min="7428" max="7428" width="20.125" style="80" customWidth="1"/>
    <col min="7429" max="7433" width="17.125" style="80" customWidth="1"/>
    <col min="7434" max="7680" width="23.375" style="80"/>
    <col min="7681" max="7683" width="21.375" style="80" customWidth="1"/>
    <col min="7684" max="7684" width="20.125" style="80" customWidth="1"/>
    <col min="7685" max="7689" width="17.125" style="80" customWidth="1"/>
    <col min="7690" max="7936" width="23.375" style="80"/>
    <col min="7937" max="7939" width="21.375" style="80" customWidth="1"/>
    <col min="7940" max="7940" width="20.125" style="80" customWidth="1"/>
    <col min="7941" max="7945" width="17.125" style="80" customWidth="1"/>
    <col min="7946" max="8192" width="23.375" style="80"/>
    <col min="8193" max="8195" width="21.375" style="80" customWidth="1"/>
    <col min="8196" max="8196" width="20.125" style="80" customWidth="1"/>
    <col min="8197" max="8201" width="17.125" style="80" customWidth="1"/>
    <col min="8202" max="8448" width="23.375" style="80"/>
    <col min="8449" max="8451" width="21.375" style="80" customWidth="1"/>
    <col min="8452" max="8452" width="20.125" style="80" customWidth="1"/>
    <col min="8453" max="8457" width="17.125" style="80" customWidth="1"/>
    <col min="8458" max="8704" width="23.375" style="80"/>
    <col min="8705" max="8707" width="21.375" style="80" customWidth="1"/>
    <col min="8708" max="8708" width="20.125" style="80" customWidth="1"/>
    <col min="8709" max="8713" width="17.125" style="80" customWidth="1"/>
    <col min="8714" max="8960" width="23.375" style="80"/>
    <col min="8961" max="8963" width="21.375" style="80" customWidth="1"/>
    <col min="8964" max="8964" width="20.125" style="80" customWidth="1"/>
    <col min="8965" max="8969" width="17.125" style="80" customWidth="1"/>
    <col min="8970" max="9216" width="23.375" style="80"/>
    <col min="9217" max="9219" width="21.375" style="80" customWidth="1"/>
    <col min="9220" max="9220" width="20.125" style="80" customWidth="1"/>
    <col min="9221" max="9225" width="17.125" style="80" customWidth="1"/>
    <col min="9226" max="9472" width="23.375" style="80"/>
    <col min="9473" max="9475" width="21.375" style="80" customWidth="1"/>
    <col min="9476" max="9476" width="20.125" style="80" customWidth="1"/>
    <col min="9477" max="9481" width="17.125" style="80" customWidth="1"/>
    <col min="9482" max="9728" width="23.375" style="80"/>
    <col min="9729" max="9731" width="21.375" style="80" customWidth="1"/>
    <col min="9732" max="9732" width="20.125" style="80" customWidth="1"/>
    <col min="9733" max="9737" width="17.125" style="80" customWidth="1"/>
    <col min="9738" max="9984" width="23.375" style="80"/>
    <col min="9985" max="9987" width="21.375" style="80" customWidth="1"/>
    <col min="9988" max="9988" width="20.125" style="80" customWidth="1"/>
    <col min="9989" max="9993" width="17.125" style="80" customWidth="1"/>
    <col min="9994" max="10240" width="23.375" style="80"/>
    <col min="10241" max="10243" width="21.375" style="80" customWidth="1"/>
    <col min="10244" max="10244" width="20.125" style="80" customWidth="1"/>
    <col min="10245" max="10249" width="17.125" style="80" customWidth="1"/>
    <col min="10250" max="10496" width="23.375" style="80"/>
    <col min="10497" max="10499" width="21.375" style="80" customWidth="1"/>
    <col min="10500" max="10500" width="20.125" style="80" customWidth="1"/>
    <col min="10501" max="10505" width="17.125" style="80" customWidth="1"/>
    <col min="10506" max="10752" width="23.375" style="80"/>
    <col min="10753" max="10755" width="21.375" style="80" customWidth="1"/>
    <col min="10756" max="10756" width="20.125" style="80" customWidth="1"/>
    <col min="10757" max="10761" width="17.125" style="80" customWidth="1"/>
    <col min="10762" max="11008" width="23.375" style="80"/>
    <col min="11009" max="11011" width="21.375" style="80" customWidth="1"/>
    <col min="11012" max="11012" width="20.125" style="80" customWidth="1"/>
    <col min="11013" max="11017" width="17.125" style="80" customWidth="1"/>
    <col min="11018" max="11264" width="23.375" style="80"/>
    <col min="11265" max="11267" width="21.375" style="80" customWidth="1"/>
    <col min="11268" max="11268" width="20.125" style="80" customWidth="1"/>
    <col min="11269" max="11273" width="17.125" style="80" customWidth="1"/>
    <col min="11274" max="11520" width="23.375" style="80"/>
    <col min="11521" max="11523" width="21.375" style="80" customWidth="1"/>
    <col min="11524" max="11524" width="20.125" style="80" customWidth="1"/>
    <col min="11525" max="11529" width="17.125" style="80" customWidth="1"/>
    <col min="11530" max="11776" width="23.375" style="80"/>
    <col min="11777" max="11779" width="21.375" style="80" customWidth="1"/>
    <col min="11780" max="11780" width="20.125" style="80" customWidth="1"/>
    <col min="11781" max="11785" width="17.125" style="80" customWidth="1"/>
    <col min="11786" max="12032" width="23.375" style="80"/>
    <col min="12033" max="12035" width="21.375" style="80" customWidth="1"/>
    <col min="12036" max="12036" width="20.125" style="80" customWidth="1"/>
    <col min="12037" max="12041" width="17.125" style="80" customWidth="1"/>
    <col min="12042" max="12288" width="23.375" style="80"/>
    <col min="12289" max="12291" width="21.375" style="80" customWidth="1"/>
    <col min="12292" max="12292" width="20.125" style="80" customWidth="1"/>
    <col min="12293" max="12297" width="17.125" style="80" customWidth="1"/>
    <col min="12298" max="12544" width="23.375" style="80"/>
    <col min="12545" max="12547" width="21.375" style="80" customWidth="1"/>
    <col min="12548" max="12548" width="20.125" style="80" customWidth="1"/>
    <col min="12549" max="12553" width="17.125" style="80" customWidth="1"/>
    <col min="12554" max="12800" width="23.375" style="80"/>
    <col min="12801" max="12803" width="21.375" style="80" customWidth="1"/>
    <col min="12804" max="12804" width="20.125" style="80" customWidth="1"/>
    <col min="12805" max="12809" width="17.125" style="80" customWidth="1"/>
    <col min="12810" max="13056" width="23.375" style="80"/>
    <col min="13057" max="13059" width="21.375" style="80" customWidth="1"/>
    <col min="13060" max="13060" width="20.125" style="80" customWidth="1"/>
    <col min="13061" max="13065" width="17.125" style="80" customWidth="1"/>
    <col min="13066" max="13312" width="23.375" style="80"/>
    <col min="13313" max="13315" width="21.375" style="80" customWidth="1"/>
    <col min="13316" max="13316" width="20.125" style="80" customWidth="1"/>
    <col min="13317" max="13321" width="17.125" style="80" customWidth="1"/>
    <col min="13322" max="13568" width="23.375" style="80"/>
    <col min="13569" max="13571" width="21.375" style="80" customWidth="1"/>
    <col min="13572" max="13572" width="20.125" style="80" customWidth="1"/>
    <col min="13573" max="13577" width="17.125" style="80" customWidth="1"/>
    <col min="13578" max="13824" width="23.375" style="80"/>
    <col min="13825" max="13827" width="21.375" style="80" customWidth="1"/>
    <col min="13828" max="13828" width="20.125" style="80" customWidth="1"/>
    <col min="13829" max="13833" width="17.125" style="80" customWidth="1"/>
    <col min="13834" max="14080" width="23.375" style="80"/>
    <col min="14081" max="14083" width="21.375" style="80" customWidth="1"/>
    <col min="14084" max="14084" width="20.125" style="80" customWidth="1"/>
    <col min="14085" max="14089" width="17.125" style="80" customWidth="1"/>
    <col min="14090" max="14336" width="23.375" style="80"/>
    <col min="14337" max="14339" width="21.375" style="80" customWidth="1"/>
    <col min="14340" max="14340" width="20.125" style="80" customWidth="1"/>
    <col min="14341" max="14345" width="17.125" style="80" customWidth="1"/>
    <col min="14346" max="14592" width="23.375" style="80"/>
    <col min="14593" max="14595" width="21.375" style="80" customWidth="1"/>
    <col min="14596" max="14596" width="20.125" style="80" customWidth="1"/>
    <col min="14597" max="14601" width="17.125" style="80" customWidth="1"/>
    <col min="14602" max="14848" width="23.375" style="80"/>
    <col min="14849" max="14851" width="21.375" style="80" customWidth="1"/>
    <col min="14852" max="14852" width="20.125" style="80" customWidth="1"/>
    <col min="14853" max="14857" width="17.125" style="80" customWidth="1"/>
    <col min="14858" max="15104" width="23.375" style="80"/>
    <col min="15105" max="15107" width="21.375" style="80" customWidth="1"/>
    <col min="15108" max="15108" width="20.125" style="80" customWidth="1"/>
    <col min="15109" max="15113" width="17.125" style="80" customWidth="1"/>
    <col min="15114" max="15360" width="23.375" style="80"/>
    <col min="15361" max="15363" width="21.375" style="80" customWidth="1"/>
    <col min="15364" max="15364" width="20.125" style="80" customWidth="1"/>
    <col min="15365" max="15369" width="17.125" style="80" customWidth="1"/>
    <col min="15370" max="15616" width="23.375" style="80"/>
    <col min="15617" max="15619" width="21.375" style="80" customWidth="1"/>
    <col min="15620" max="15620" width="20.125" style="80" customWidth="1"/>
    <col min="15621" max="15625" width="17.125" style="80" customWidth="1"/>
    <col min="15626" max="15872" width="23.375" style="80"/>
    <col min="15873" max="15875" width="21.375" style="80" customWidth="1"/>
    <col min="15876" max="15876" width="20.125" style="80" customWidth="1"/>
    <col min="15877" max="15881" width="17.125" style="80" customWidth="1"/>
    <col min="15882" max="16128" width="23.375" style="80"/>
    <col min="16129" max="16131" width="21.375" style="80" customWidth="1"/>
    <col min="16132" max="16132" width="20.125" style="80" customWidth="1"/>
    <col min="16133" max="16137" width="17.125" style="80" customWidth="1"/>
    <col min="16138" max="16384" width="23.375" style="80"/>
  </cols>
  <sheetData>
    <row r="1" spans="1:4" ht="20.100000000000001" customHeight="1" x14ac:dyDescent="0.3">
      <c r="A1" s="149" t="s">
        <v>566</v>
      </c>
      <c r="B1" s="221"/>
      <c r="C1" s="220"/>
      <c r="D1" s="220"/>
    </row>
    <row r="2" spans="1:4" ht="25.5" x14ac:dyDescent="0.3">
      <c r="A2" s="367" t="s">
        <v>567</v>
      </c>
      <c r="B2" s="367"/>
      <c r="C2" s="367"/>
      <c r="D2" s="367"/>
    </row>
    <row r="3" spans="1:4" ht="21" customHeight="1" x14ac:dyDescent="0.3"/>
    <row r="4" spans="1:4" ht="59.25" customHeight="1" x14ac:dyDescent="0.3">
      <c r="A4" s="418" t="s">
        <v>568</v>
      </c>
      <c r="B4" s="418"/>
      <c r="C4" s="418"/>
      <c r="D4" s="418"/>
    </row>
    <row r="5" spans="1:4" ht="21" customHeight="1" x14ac:dyDescent="0.3">
      <c r="A5" s="268"/>
      <c r="B5" s="268"/>
      <c r="C5" s="268"/>
      <c r="D5" s="268"/>
    </row>
    <row r="7" spans="1:4" s="267" customFormat="1" ht="20.100000000000001" customHeight="1" x14ac:dyDescent="0.3">
      <c r="A7" s="419"/>
      <c r="B7" s="419"/>
    </row>
    <row r="8" spans="1:4" s="267" customFormat="1" ht="27.75" customHeight="1" x14ac:dyDescent="0.3"/>
    <row r="9" spans="1:4" s="267" customFormat="1" ht="20.100000000000001" customHeight="1" x14ac:dyDescent="0.3">
      <c r="A9" s="410"/>
      <c r="B9" s="410"/>
      <c r="C9" s="410"/>
    </row>
    <row r="10" spans="1:4" s="267" customFormat="1" ht="20.100000000000001" customHeight="1" x14ac:dyDescent="0.3">
      <c r="A10" s="410"/>
      <c r="B10" s="410"/>
      <c r="C10" s="410"/>
    </row>
    <row r="11" spans="1:4" s="267" customFormat="1" ht="20.100000000000001" customHeight="1" x14ac:dyDescent="0.3">
      <c r="A11" s="410"/>
      <c r="B11" s="410"/>
      <c r="C11" s="410"/>
    </row>
    <row r="12" spans="1:4" s="267" customFormat="1" ht="20.100000000000001" customHeight="1" x14ac:dyDescent="0.3">
      <c r="A12" s="410"/>
      <c r="B12" s="410"/>
      <c r="C12" s="410"/>
    </row>
    <row r="13" spans="1:4" s="267" customFormat="1" ht="20.100000000000001" customHeight="1" x14ac:dyDescent="0.3">
      <c r="A13" s="410"/>
      <c r="B13" s="410"/>
      <c r="C13" s="410"/>
    </row>
    <row r="14" spans="1:4" s="267" customFormat="1" ht="20.100000000000001" customHeight="1" x14ac:dyDescent="0.3">
      <c r="A14" s="410"/>
      <c r="B14" s="410"/>
      <c r="C14" s="410"/>
    </row>
    <row r="15" spans="1:4" s="267" customFormat="1" ht="20.100000000000001" customHeight="1" x14ac:dyDescent="0.3">
      <c r="A15" s="410"/>
      <c r="B15" s="410"/>
      <c r="C15" s="410"/>
    </row>
    <row r="16" spans="1:4" s="267" customFormat="1" ht="20.100000000000001" customHeight="1" x14ac:dyDescent="0.3">
      <c r="A16" s="410"/>
      <c r="B16" s="410"/>
      <c r="C16" s="410"/>
    </row>
    <row r="17" spans="1:4" s="267" customFormat="1" ht="20.100000000000001" customHeight="1" x14ac:dyDescent="0.3">
      <c r="A17" s="410"/>
      <c r="B17" s="410"/>
      <c r="C17" s="410"/>
    </row>
    <row r="18" spans="1:4" s="267" customFormat="1" ht="20.100000000000001" customHeight="1" x14ac:dyDescent="0.3">
      <c r="A18" s="415"/>
      <c r="B18" s="415"/>
      <c r="C18" s="415"/>
    </row>
    <row r="19" spans="1:4" s="267" customFormat="1" ht="20.100000000000001" customHeight="1" x14ac:dyDescent="0.3"/>
    <row r="20" spans="1:4" s="267" customFormat="1" ht="20.100000000000001" customHeight="1" x14ac:dyDescent="0.3">
      <c r="A20" s="413"/>
      <c r="B20" s="413"/>
    </row>
    <row r="21" spans="1:4" s="267" customFormat="1" ht="20.100000000000001" customHeight="1" x14ac:dyDescent="0.3"/>
    <row r="22" spans="1:4" s="267" customFormat="1" ht="20.100000000000001" customHeight="1" x14ac:dyDescent="0.3">
      <c r="A22" s="413"/>
      <c r="B22" s="413"/>
      <c r="C22" s="413"/>
    </row>
    <row r="25" spans="1:4" ht="20.100000000000001" customHeight="1" x14ac:dyDescent="0.3">
      <c r="A25" s="416"/>
      <c r="B25" s="416"/>
      <c r="C25" s="416"/>
      <c r="D25" s="416"/>
    </row>
    <row r="28" spans="1:4" ht="20.100000000000001" customHeight="1" x14ac:dyDescent="0.3">
      <c r="A28" s="417"/>
      <c r="B28" s="417"/>
      <c r="C28" s="417"/>
      <c r="D28" s="417"/>
    </row>
  </sheetData>
  <mergeCells count="17">
    <mergeCell ref="A17:C17"/>
    <mergeCell ref="A2:D2"/>
    <mergeCell ref="A4:D4"/>
    <mergeCell ref="A7:B7"/>
    <mergeCell ref="A9:C9"/>
    <mergeCell ref="A10:C10"/>
    <mergeCell ref="A11:C11"/>
    <mergeCell ref="A12:C12"/>
    <mergeCell ref="A13:C13"/>
    <mergeCell ref="A14:C14"/>
    <mergeCell ref="A15:C15"/>
    <mergeCell ref="A16:C16"/>
    <mergeCell ref="A18:C18"/>
    <mergeCell ref="A20:B20"/>
    <mergeCell ref="A22:C22"/>
    <mergeCell ref="A25:D25"/>
    <mergeCell ref="A28:D28"/>
  </mergeCells>
  <phoneticPr fontId="2" type="noConversion"/>
  <printOptions horizontalCentered="1"/>
  <pageMargins left="0.59055118110236227" right="0.59055118110236227" top="0.78740157480314965" bottom="0.78740157480314965" header="0.39370078740157483" footer="0.39370078740157483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4.9989318521683403E-2"/>
  </sheetPr>
  <dimension ref="A1:I49"/>
  <sheetViews>
    <sheetView showGridLines="0" zoomScaleNormal="100" workbookViewId="0">
      <selection activeCell="A2" sqref="A2:I2"/>
    </sheetView>
  </sheetViews>
  <sheetFormatPr defaultColWidth="9" defaultRowHeight="12" x14ac:dyDescent="0.3"/>
  <cols>
    <col min="1" max="1" width="8.625" style="2" customWidth="1"/>
    <col min="2" max="7" width="8.625" style="1" customWidth="1"/>
    <col min="8" max="16384" width="9" style="1"/>
  </cols>
  <sheetData>
    <row r="1" spans="1:9" ht="65.25" customHeight="1" x14ac:dyDescent="0.3">
      <c r="A1" s="5"/>
      <c r="B1" s="3"/>
      <c r="C1" s="3"/>
      <c r="D1" s="3"/>
      <c r="E1" s="3"/>
      <c r="F1" s="3"/>
      <c r="G1" s="3"/>
    </row>
    <row r="2" spans="1:9" ht="36" customHeight="1" x14ac:dyDescent="0.3">
      <c r="A2" s="275" t="s">
        <v>124</v>
      </c>
      <c r="B2" s="275"/>
      <c r="C2" s="275"/>
      <c r="D2" s="275"/>
      <c r="E2" s="275"/>
      <c r="F2" s="275"/>
      <c r="G2" s="275"/>
      <c r="H2" s="275"/>
      <c r="I2" s="275"/>
    </row>
    <row r="3" spans="1:9" ht="33.75" x14ac:dyDescent="0.3">
      <c r="A3" s="278" t="s">
        <v>16</v>
      </c>
      <c r="B3" s="278"/>
      <c r="C3" s="278"/>
      <c r="D3" s="278"/>
      <c r="E3" s="278"/>
      <c r="F3" s="278"/>
      <c r="G3" s="278"/>
      <c r="H3" s="278"/>
      <c r="I3" s="278"/>
    </row>
    <row r="4" spans="1:9" ht="36.75" customHeight="1" x14ac:dyDescent="0.3">
      <c r="A4" s="4"/>
      <c r="B4" s="4"/>
      <c r="C4" s="4"/>
      <c r="D4" s="4"/>
      <c r="E4" s="4"/>
      <c r="F4" s="4"/>
      <c r="G4" s="4"/>
    </row>
    <row r="5" spans="1:9" ht="36.75" customHeight="1" x14ac:dyDescent="0.3">
      <c r="A5" s="4"/>
      <c r="B5" s="4"/>
      <c r="C5" s="4"/>
      <c r="D5" s="4"/>
      <c r="E5" s="4"/>
      <c r="F5" s="4"/>
      <c r="G5" s="4"/>
    </row>
    <row r="6" spans="1:9" ht="36.75" customHeight="1" x14ac:dyDescent="0.3">
      <c r="A6" s="4"/>
      <c r="B6" s="6"/>
      <c r="C6" s="6" t="s">
        <v>27</v>
      </c>
      <c r="D6" s="6"/>
      <c r="E6" s="276">
        <f>서식3!C16</f>
        <v>1430111019</v>
      </c>
      <c r="F6" s="276"/>
      <c r="G6" s="276"/>
    </row>
    <row r="7" spans="1:9" ht="36.75" customHeight="1" x14ac:dyDescent="0.3">
      <c r="A7" s="4"/>
      <c r="B7" s="6"/>
      <c r="C7" s="6" t="s">
        <v>28</v>
      </c>
      <c r="D7" s="6"/>
      <c r="E7" s="276">
        <f>서식3!H16</f>
        <v>1430057790</v>
      </c>
      <c r="F7" s="276"/>
      <c r="G7" s="276"/>
    </row>
    <row r="8" spans="1:9" ht="36.75" customHeight="1" x14ac:dyDescent="0.3">
      <c r="A8" s="4"/>
      <c r="B8" s="6"/>
      <c r="C8" s="6" t="s">
        <v>26</v>
      </c>
      <c r="D8" s="6"/>
      <c r="E8" s="277">
        <f>E6-E7</f>
        <v>53229</v>
      </c>
      <c r="F8" s="277"/>
      <c r="G8" s="277"/>
    </row>
    <row r="9" spans="1:9" ht="36.75" customHeight="1" x14ac:dyDescent="0.3">
      <c r="A9" s="4"/>
      <c r="B9" s="4"/>
      <c r="C9" s="4"/>
      <c r="D9" s="4"/>
      <c r="E9" s="4"/>
      <c r="F9" s="4"/>
      <c r="G9" s="4"/>
    </row>
    <row r="10" spans="1:9" ht="36.75" customHeight="1" x14ac:dyDescent="0.3">
      <c r="A10" s="4"/>
      <c r="B10" s="4"/>
      <c r="C10" s="4"/>
      <c r="D10" s="4"/>
      <c r="E10" s="4"/>
      <c r="F10" s="4"/>
      <c r="G10" s="4"/>
    </row>
    <row r="11" spans="1:9" ht="36.75" customHeight="1" x14ac:dyDescent="0.3">
      <c r="A11" s="4"/>
      <c r="B11" s="4"/>
      <c r="C11" s="4"/>
      <c r="D11" s="4"/>
      <c r="E11" s="4"/>
      <c r="F11" s="4"/>
      <c r="G11" s="4"/>
    </row>
    <row r="12" spans="1:9" ht="36.75" customHeight="1" x14ac:dyDescent="0.3">
      <c r="A12" s="4"/>
      <c r="B12" s="4"/>
      <c r="C12" s="4"/>
      <c r="D12" s="4"/>
      <c r="E12" s="4"/>
      <c r="F12" s="4"/>
      <c r="G12" s="4"/>
    </row>
    <row r="13" spans="1:9" ht="36.75" customHeight="1" x14ac:dyDescent="0.3">
      <c r="A13" s="4"/>
      <c r="B13" s="4"/>
      <c r="C13" s="4"/>
      <c r="D13" s="4"/>
      <c r="E13" s="4"/>
      <c r="F13" s="4"/>
      <c r="G13" s="4"/>
    </row>
    <row r="14" spans="1:9" ht="36.75" customHeight="1" x14ac:dyDescent="0.3">
      <c r="A14" s="4"/>
      <c r="B14" s="4"/>
      <c r="C14" s="4"/>
      <c r="D14" s="4"/>
      <c r="E14" s="4"/>
      <c r="F14" s="4"/>
      <c r="G14" s="4"/>
    </row>
    <row r="15" spans="1:9" ht="36.75" customHeight="1" x14ac:dyDescent="0.3">
      <c r="A15" s="4"/>
      <c r="B15" s="4"/>
      <c r="C15" s="4"/>
      <c r="D15" s="4"/>
      <c r="E15" s="4"/>
      <c r="F15" s="4"/>
      <c r="G15" s="4"/>
    </row>
    <row r="16" spans="1:9" ht="36.75" customHeight="1" x14ac:dyDescent="0.3">
      <c r="A16" s="4"/>
      <c r="B16" s="4"/>
      <c r="C16" s="4"/>
      <c r="D16" s="4"/>
      <c r="E16" s="4"/>
      <c r="F16" s="4"/>
      <c r="G16" s="4"/>
    </row>
    <row r="17" spans="1:9" ht="36.75" customHeight="1" x14ac:dyDescent="0.3">
      <c r="A17" s="4"/>
      <c r="B17" s="4"/>
      <c r="C17" s="4"/>
      <c r="D17" s="4"/>
      <c r="E17" s="4"/>
      <c r="F17" s="4"/>
      <c r="G17" s="4"/>
    </row>
    <row r="18" spans="1:9" ht="36" customHeight="1" x14ac:dyDescent="0.3">
      <c r="A18" s="275" t="s">
        <v>125</v>
      </c>
      <c r="B18" s="275"/>
      <c r="C18" s="275"/>
      <c r="D18" s="275"/>
      <c r="E18" s="275"/>
      <c r="F18" s="275"/>
      <c r="G18" s="275"/>
      <c r="H18" s="275"/>
      <c r="I18" s="275"/>
    </row>
    <row r="19" spans="1:9" ht="62.25" customHeight="1" x14ac:dyDescent="0.3">
      <c r="A19" s="4"/>
      <c r="B19" s="4"/>
      <c r="C19" s="4"/>
      <c r="D19" s="4"/>
      <c r="E19" s="4"/>
      <c r="F19" s="4"/>
      <c r="G19" s="4"/>
    </row>
    <row r="20" spans="1:9" ht="36.75" customHeight="1" x14ac:dyDescent="0.3">
      <c r="A20" s="4"/>
      <c r="B20" s="4"/>
      <c r="C20" s="4"/>
      <c r="D20" s="4"/>
      <c r="E20" s="4"/>
      <c r="F20" s="4"/>
      <c r="G20" s="4"/>
    </row>
    <row r="21" spans="1:9" ht="36.75" customHeight="1" x14ac:dyDescent="0.3">
      <c r="A21" s="4"/>
      <c r="B21" s="4"/>
      <c r="C21" s="4"/>
      <c r="D21" s="4"/>
      <c r="E21" s="4"/>
      <c r="F21" s="4"/>
      <c r="G21" s="4"/>
    </row>
    <row r="22" spans="1:9" ht="36.75" customHeight="1" x14ac:dyDescent="0.3">
      <c r="A22" s="4"/>
      <c r="B22" s="4"/>
      <c r="C22" s="4"/>
      <c r="D22" s="4"/>
      <c r="E22" s="4"/>
      <c r="F22" s="4"/>
      <c r="G22" s="4"/>
    </row>
    <row r="23" spans="1:9" ht="36.75" customHeight="1" x14ac:dyDescent="0.3">
      <c r="A23" s="4"/>
      <c r="B23" s="4"/>
      <c r="C23" s="4"/>
      <c r="D23" s="4"/>
      <c r="E23" s="4"/>
      <c r="F23" s="4"/>
      <c r="G23" s="4"/>
    </row>
    <row r="24" spans="1:9" ht="36.75" customHeight="1" x14ac:dyDescent="0.3">
      <c r="A24" s="4"/>
      <c r="B24" s="4"/>
      <c r="C24" s="4"/>
      <c r="D24" s="4"/>
      <c r="E24" s="4"/>
      <c r="F24" s="4"/>
      <c r="G24" s="4"/>
    </row>
    <row r="25" spans="1:9" ht="36.75" customHeight="1" x14ac:dyDescent="0.3">
      <c r="A25" s="4"/>
      <c r="B25" s="4"/>
      <c r="C25" s="4"/>
      <c r="D25" s="4"/>
      <c r="E25" s="4"/>
      <c r="F25" s="4"/>
      <c r="G25" s="4"/>
    </row>
    <row r="26" spans="1:9" ht="36.75" customHeight="1" x14ac:dyDescent="0.3">
      <c r="A26" s="4"/>
      <c r="B26" s="4"/>
      <c r="C26" s="4"/>
      <c r="D26" s="4"/>
      <c r="E26" s="4"/>
      <c r="F26" s="4"/>
      <c r="G26" s="4"/>
    </row>
    <row r="27" spans="1:9" ht="36.75" customHeight="1" x14ac:dyDescent="0.3">
      <c r="A27" s="4"/>
      <c r="B27" s="4"/>
      <c r="C27" s="4"/>
      <c r="D27" s="4"/>
      <c r="E27" s="4"/>
      <c r="F27" s="4"/>
      <c r="G27" s="4"/>
    </row>
    <row r="28" spans="1:9" ht="36.75" customHeight="1" x14ac:dyDescent="0.3">
      <c r="A28" s="4"/>
      <c r="B28" s="4"/>
      <c r="C28" s="4"/>
      <c r="D28" s="4"/>
      <c r="E28" s="4"/>
      <c r="F28" s="4"/>
      <c r="G28" s="4"/>
    </row>
    <row r="29" spans="1:9" ht="36.75" customHeight="1" x14ac:dyDescent="0.3">
      <c r="A29" s="5"/>
      <c r="B29" s="3"/>
      <c r="C29" s="3"/>
      <c r="D29" s="3"/>
      <c r="E29" s="3"/>
      <c r="F29" s="3"/>
      <c r="G29" s="3"/>
    </row>
    <row r="30" spans="1:9" ht="36.75" customHeight="1" x14ac:dyDescent="0.3">
      <c r="A30" s="5"/>
      <c r="B30" s="3"/>
      <c r="C30" s="3"/>
      <c r="D30" s="3"/>
      <c r="E30" s="3"/>
      <c r="F30" s="3"/>
      <c r="G30" s="3"/>
    </row>
    <row r="31" spans="1:9" ht="36.75" customHeight="1" x14ac:dyDescent="0.3">
      <c r="A31" s="5"/>
      <c r="B31" s="3"/>
      <c r="C31" s="3"/>
      <c r="D31" s="3"/>
      <c r="E31" s="3"/>
      <c r="F31" s="3"/>
      <c r="G31" s="3"/>
    </row>
    <row r="32" spans="1:9" ht="36.75" customHeight="1" x14ac:dyDescent="0.3"/>
    <row r="33" ht="36.75" customHeight="1" x14ac:dyDescent="0.3"/>
    <row r="34" ht="24.95" customHeight="1" x14ac:dyDescent="0.3"/>
    <row r="35" ht="24.95" customHeight="1" x14ac:dyDescent="0.3"/>
    <row r="36" ht="24.95" customHeight="1" x14ac:dyDescent="0.3"/>
    <row r="37" ht="24.95" customHeight="1" x14ac:dyDescent="0.3"/>
    <row r="38" ht="24.95" customHeight="1" x14ac:dyDescent="0.3"/>
    <row r="39" ht="24.95" customHeight="1" x14ac:dyDescent="0.3"/>
    <row r="40" ht="24.95" customHeight="1" x14ac:dyDescent="0.3"/>
    <row r="41" ht="24.95" customHeight="1" x14ac:dyDescent="0.3"/>
    <row r="42" ht="24.95" customHeight="1" x14ac:dyDescent="0.3"/>
    <row r="43" ht="24.95" customHeight="1" x14ac:dyDescent="0.3"/>
    <row r="44" ht="24.95" customHeight="1" x14ac:dyDescent="0.3"/>
    <row r="45" ht="24.95" customHeight="1" x14ac:dyDescent="0.3"/>
    <row r="46" ht="24.95" customHeight="1" x14ac:dyDescent="0.3"/>
    <row r="47" ht="24.95" customHeight="1" x14ac:dyDescent="0.3"/>
    <row r="48" ht="24.95" customHeight="1" x14ac:dyDescent="0.3"/>
    <row r="49" ht="24.95" customHeight="1" x14ac:dyDescent="0.3"/>
  </sheetData>
  <sheetProtection algorithmName="SHA-512" hashValue="DV5WKnSSNxMbMk93UokeFuCfe+57xJyERPE7kxWzai5Zzl/bmpTqsj9dpT3cD+7vr2/lhL2hhPu5DTEsuZ3exg==" saltValue="hCJWu45ZO3NsZhbLWIR66w==" spinCount="100000" sheet="1" objects="1" scenarios="1" selectLockedCells="1"/>
  <mergeCells count="6">
    <mergeCell ref="A18:I18"/>
    <mergeCell ref="A2:I2"/>
    <mergeCell ref="E6:G6"/>
    <mergeCell ref="E7:G7"/>
    <mergeCell ref="E8:G8"/>
    <mergeCell ref="A3:I3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4.9989318521683403E-2"/>
    <pageSetUpPr fitToPage="1"/>
  </sheetPr>
  <dimension ref="A1:J16"/>
  <sheetViews>
    <sheetView showGridLines="0" zoomScale="175" zoomScaleNormal="175" workbookViewId="0">
      <selection sqref="A1:J1"/>
    </sheetView>
  </sheetViews>
  <sheetFormatPr defaultColWidth="9" defaultRowHeight="16.5" x14ac:dyDescent="0.3"/>
  <cols>
    <col min="1" max="4" width="10.625" style="7" customWidth="1"/>
    <col min="5" max="5" width="6.5" style="7" bestFit="1" customWidth="1"/>
    <col min="6" max="9" width="10.625" style="7" customWidth="1"/>
    <col min="10" max="10" width="6.5" style="7" bestFit="1" customWidth="1"/>
    <col min="11" max="16384" width="9" style="7"/>
  </cols>
  <sheetData>
    <row r="1" spans="1:10" ht="22.15" customHeight="1" x14ac:dyDescent="0.3">
      <c r="A1" s="279" t="s">
        <v>17</v>
      </c>
      <c r="B1" s="279"/>
      <c r="C1" s="279"/>
      <c r="D1" s="279"/>
      <c r="E1" s="279"/>
      <c r="F1" s="279"/>
      <c r="G1" s="279"/>
      <c r="H1" s="279"/>
      <c r="I1" s="279"/>
      <c r="J1" s="279"/>
    </row>
    <row r="2" spans="1:10" x14ac:dyDescent="0.3">
      <c r="A2" s="55"/>
      <c r="B2" s="55"/>
      <c r="C2" s="55"/>
      <c r="D2" s="55"/>
      <c r="E2" s="55"/>
      <c r="F2" s="55"/>
      <c r="G2" s="55"/>
      <c r="H2" s="55"/>
      <c r="I2" s="55"/>
      <c r="J2" s="43" t="s">
        <v>25</v>
      </c>
    </row>
    <row r="3" spans="1:10" x14ac:dyDescent="0.3">
      <c r="A3" s="280" t="s">
        <v>6</v>
      </c>
      <c r="B3" s="281"/>
      <c r="C3" s="281"/>
      <c r="D3" s="281"/>
      <c r="E3" s="282"/>
      <c r="F3" s="283" t="s">
        <v>7</v>
      </c>
      <c r="G3" s="281"/>
      <c r="H3" s="281"/>
      <c r="I3" s="281"/>
      <c r="J3" s="284"/>
    </row>
    <row r="4" spans="1:10" ht="24" x14ac:dyDescent="0.3">
      <c r="A4" s="51" t="s">
        <v>8</v>
      </c>
      <c r="B4" s="52" t="s">
        <v>123</v>
      </c>
      <c r="C4" s="52" t="s">
        <v>23</v>
      </c>
      <c r="D4" s="52" t="s">
        <v>24</v>
      </c>
      <c r="E4" s="53" t="s">
        <v>9</v>
      </c>
      <c r="F4" s="54" t="s">
        <v>8</v>
      </c>
      <c r="G4" s="52" t="s">
        <v>123</v>
      </c>
      <c r="H4" s="52" t="s">
        <v>23</v>
      </c>
      <c r="I4" s="52" t="s">
        <v>24</v>
      </c>
      <c r="J4" s="52" t="s">
        <v>9</v>
      </c>
    </row>
    <row r="5" spans="1:10" x14ac:dyDescent="0.3">
      <c r="A5" s="57" t="str">
        <f>서식4!A4</f>
        <v>1.보조금 및 지원금</v>
      </c>
      <c r="B5" s="58">
        <f>서식4!D4</f>
        <v>728147000</v>
      </c>
      <c r="C5" s="58">
        <f>서식4!E4</f>
        <v>719358520</v>
      </c>
      <c r="D5" s="58">
        <f>B5-C5</f>
        <v>8788480</v>
      </c>
      <c r="E5" s="59">
        <f t="shared" ref="E5:E15" si="0">C5/$C$16</f>
        <v>0.50300886465654171</v>
      </c>
      <c r="F5" s="60" t="str">
        <f>서식5!A4</f>
        <v xml:space="preserve">1.인건비   </v>
      </c>
      <c r="G5" s="58">
        <f>서식5!D4</f>
        <v>750956000</v>
      </c>
      <c r="H5" s="58">
        <f>서식5!E4</f>
        <v>744539510</v>
      </c>
      <c r="I5" s="58">
        <f>G5-H5</f>
        <v>6416490</v>
      </c>
      <c r="J5" s="61">
        <f t="shared" ref="J5:J15" si="1">H5/$H$16</f>
        <v>0.52063595975376631</v>
      </c>
    </row>
    <row r="6" spans="1:10" x14ac:dyDescent="0.3">
      <c r="A6" s="57" t="str">
        <f>서식4!A38</f>
        <v>2.수익자부담수입</v>
      </c>
      <c r="B6" s="58">
        <f>서식4!D38</f>
        <v>458144000</v>
      </c>
      <c r="C6" s="58">
        <f>서식4!E38</f>
        <v>458084890</v>
      </c>
      <c r="D6" s="58">
        <f t="shared" ref="D6:D15" si="2">B6-C6</f>
        <v>59110</v>
      </c>
      <c r="E6" s="59">
        <f t="shared" si="0"/>
        <v>0.32031421610912014</v>
      </c>
      <c r="F6" s="60" t="str">
        <f>서식5!A77</f>
        <v xml:space="preserve">2.운영비   </v>
      </c>
      <c r="G6" s="58">
        <f>서식5!D77</f>
        <v>52442000</v>
      </c>
      <c r="H6" s="58">
        <f>서식5!E77</f>
        <v>48220380</v>
      </c>
      <c r="I6" s="58">
        <f t="shared" ref="I6:I15" si="3">G6-H6</f>
        <v>4221620</v>
      </c>
      <c r="J6" s="61">
        <f t="shared" si="1"/>
        <v>3.3719182775124076E-2</v>
      </c>
    </row>
    <row r="7" spans="1:10" x14ac:dyDescent="0.3">
      <c r="A7" s="57" t="str">
        <f>서식4!A66</f>
        <v>3.설치·경영자이전수입</v>
      </c>
      <c r="B7" s="58">
        <f>서식4!D66</f>
        <v>261107000</v>
      </c>
      <c r="C7" s="58">
        <f>서식4!E66</f>
        <v>249969000</v>
      </c>
      <c r="D7" s="58">
        <f t="shared" si="2"/>
        <v>11138000</v>
      </c>
      <c r="E7" s="59">
        <f t="shared" si="0"/>
        <v>0.17478992657142794</v>
      </c>
      <c r="F7" s="60" t="str">
        <f>서식5!A113</f>
        <v>3.일반교육활동비</v>
      </c>
      <c r="G7" s="58">
        <f>서식5!D113</f>
        <v>220948000</v>
      </c>
      <c r="H7" s="58">
        <f>서식5!E113</f>
        <v>211634460</v>
      </c>
      <c r="I7" s="58">
        <f t="shared" si="3"/>
        <v>9313540</v>
      </c>
      <c r="J7" s="61">
        <f t="shared" si="1"/>
        <v>0.14799014520944639</v>
      </c>
    </row>
    <row r="8" spans="1:10" x14ac:dyDescent="0.3">
      <c r="A8" s="57" t="str">
        <f>서식4!A73</f>
        <v xml:space="preserve">4.차입금   </v>
      </c>
      <c r="B8" s="58">
        <f>서식4!D73</f>
        <v>0</v>
      </c>
      <c r="C8" s="58">
        <f>서식4!E73</f>
        <v>0</v>
      </c>
      <c r="D8" s="58">
        <f t="shared" si="2"/>
        <v>0</v>
      </c>
      <c r="E8" s="59">
        <f t="shared" si="0"/>
        <v>0</v>
      </c>
      <c r="F8" s="60" t="str">
        <f>서식5!A132</f>
        <v>4.선택적교육활동</v>
      </c>
      <c r="G8" s="58">
        <f>서식5!D132</f>
        <v>357331000</v>
      </c>
      <c r="H8" s="58">
        <f>서식5!E132</f>
        <v>357313950</v>
      </c>
      <c r="I8" s="58">
        <f t="shared" si="3"/>
        <v>17050</v>
      </c>
      <c r="J8" s="61">
        <f t="shared" si="1"/>
        <v>0.24985979762398272</v>
      </c>
    </row>
    <row r="9" spans="1:10" x14ac:dyDescent="0.3">
      <c r="A9" s="57" t="str">
        <f>서식4!A77</f>
        <v>5.적립금이전수입</v>
      </c>
      <c r="B9" s="58">
        <f>서식4!D77</f>
        <v>0</v>
      </c>
      <c r="C9" s="58">
        <f>서식4!E77</f>
        <v>0</v>
      </c>
      <c r="D9" s="58">
        <f t="shared" si="2"/>
        <v>0</v>
      </c>
      <c r="E9" s="59">
        <f t="shared" si="0"/>
        <v>0</v>
      </c>
      <c r="F9" s="60" t="str">
        <f>서식5!A151</f>
        <v xml:space="preserve">5.적립금   </v>
      </c>
      <c r="G9" s="58">
        <f>서식5!D151</f>
        <v>0</v>
      </c>
      <c r="H9" s="58">
        <f>서식5!E151</f>
        <v>0</v>
      </c>
      <c r="I9" s="58">
        <f t="shared" si="3"/>
        <v>0</v>
      </c>
      <c r="J9" s="61">
        <f t="shared" si="1"/>
        <v>0</v>
      </c>
    </row>
    <row r="10" spans="1:10" x14ac:dyDescent="0.3">
      <c r="A10" s="57" t="str">
        <f>서식4!A80</f>
        <v xml:space="preserve">6.잡수입   </v>
      </c>
      <c r="B10" s="58">
        <f>서식4!D80</f>
        <v>2654000</v>
      </c>
      <c r="C10" s="58">
        <f>서식4!E80</f>
        <v>2647258</v>
      </c>
      <c r="D10" s="58">
        <f t="shared" si="2"/>
        <v>6742</v>
      </c>
      <c r="E10" s="59">
        <f t="shared" si="0"/>
        <v>1.8510856603643859E-3</v>
      </c>
      <c r="F10" s="60" t="str">
        <f>서식5!A154</f>
        <v xml:space="preserve">6.상환금   </v>
      </c>
      <c r="G10" s="58">
        <f>서식5!D154</f>
        <v>0</v>
      </c>
      <c r="H10" s="58">
        <f>서식5!E154</f>
        <v>0</v>
      </c>
      <c r="I10" s="58">
        <f t="shared" si="3"/>
        <v>0</v>
      </c>
      <c r="J10" s="61">
        <f t="shared" si="1"/>
        <v>0</v>
      </c>
    </row>
    <row r="11" spans="1:10" x14ac:dyDescent="0.3">
      <c r="A11" s="57" t="str">
        <f>서식4!A87</f>
        <v>7.기부·후원금수입</v>
      </c>
      <c r="B11" s="58">
        <f>서식4!D87</f>
        <v>0</v>
      </c>
      <c r="C11" s="58">
        <f>서식4!E87</f>
        <v>0</v>
      </c>
      <c r="D11" s="58">
        <f t="shared" si="2"/>
        <v>0</v>
      </c>
      <c r="E11" s="59">
        <f t="shared" si="0"/>
        <v>0</v>
      </c>
      <c r="F11" s="60" t="str">
        <f>서식5!A158</f>
        <v xml:space="preserve">7.반환금  </v>
      </c>
      <c r="G11" s="58">
        <f>서식5!D158</f>
        <v>0</v>
      </c>
      <c r="H11" s="58">
        <f>서식5!E158</f>
        <v>0</v>
      </c>
      <c r="I11" s="58">
        <f t="shared" si="3"/>
        <v>0</v>
      </c>
      <c r="J11" s="61">
        <f t="shared" si="1"/>
        <v>0</v>
      </c>
    </row>
    <row r="12" spans="1:10" x14ac:dyDescent="0.3">
      <c r="A12" s="57" t="str">
        <f>서식4!A90</f>
        <v>8.지연수납수입</v>
      </c>
      <c r="B12" s="58">
        <f>서식4!D90</f>
        <v>0</v>
      </c>
      <c r="C12" s="58">
        <f>서식4!E90</f>
        <v>0</v>
      </c>
      <c r="D12" s="58">
        <f t="shared" si="2"/>
        <v>0</v>
      </c>
      <c r="E12" s="59">
        <f t="shared" si="0"/>
        <v>0</v>
      </c>
      <c r="F12" s="60" t="str">
        <f>서식5!A162</f>
        <v>8.시설·설비비</v>
      </c>
      <c r="G12" s="58">
        <f>서식5!D162</f>
        <v>67706000</v>
      </c>
      <c r="H12" s="58">
        <f>서식5!E162</f>
        <v>67637730</v>
      </c>
      <c r="I12" s="58">
        <f t="shared" si="3"/>
        <v>68270</v>
      </c>
      <c r="J12" s="61">
        <f t="shared" si="1"/>
        <v>4.7297200485862882E-2</v>
      </c>
    </row>
    <row r="13" spans="1:10" x14ac:dyDescent="0.3">
      <c r="A13" s="57" t="str">
        <f>서식4!A93</f>
        <v>9.전년도이월금</v>
      </c>
      <c r="B13" s="58">
        <f>서식4!D93</f>
        <v>51000</v>
      </c>
      <c r="C13" s="58">
        <f>서식4!E93</f>
        <v>51351</v>
      </c>
      <c r="D13" s="58">
        <f t="shared" si="2"/>
        <v>-351</v>
      </c>
      <c r="E13" s="59">
        <f t="shared" si="0"/>
        <v>3.5907002545793268E-5</v>
      </c>
      <c r="F13" s="60" t="str">
        <f>서식5!A189</f>
        <v>9.지연지출금</v>
      </c>
      <c r="G13" s="58">
        <f>서식5!D189</f>
        <v>0</v>
      </c>
      <c r="H13" s="58">
        <f>서식5!E189</f>
        <v>0</v>
      </c>
      <c r="I13" s="58">
        <f t="shared" si="3"/>
        <v>0</v>
      </c>
      <c r="J13" s="61">
        <f t="shared" si="1"/>
        <v>0</v>
      </c>
    </row>
    <row r="14" spans="1:10" x14ac:dyDescent="0.3">
      <c r="A14" s="57"/>
      <c r="B14" s="58"/>
      <c r="C14" s="58"/>
      <c r="D14" s="58">
        <f t="shared" si="2"/>
        <v>0</v>
      </c>
      <c r="E14" s="59">
        <f t="shared" si="0"/>
        <v>0</v>
      </c>
      <c r="F14" s="60" t="str">
        <f>서식5!A192</f>
        <v>10.잡지출</v>
      </c>
      <c r="G14" s="58">
        <f>서식5!D192</f>
        <v>720000</v>
      </c>
      <c r="H14" s="58">
        <f>서식5!E192</f>
        <v>711760</v>
      </c>
      <c r="I14" s="58">
        <f t="shared" si="3"/>
        <v>8240</v>
      </c>
      <c r="J14" s="61">
        <f t="shared" si="1"/>
        <v>4.9771415181759898E-4</v>
      </c>
    </row>
    <row r="15" spans="1:10" x14ac:dyDescent="0.3">
      <c r="A15" s="57"/>
      <c r="B15" s="58"/>
      <c r="C15" s="58"/>
      <c r="D15" s="58">
        <f t="shared" si="2"/>
        <v>0</v>
      </c>
      <c r="E15" s="59">
        <f t="shared" si="0"/>
        <v>0</v>
      </c>
      <c r="F15" s="60" t="str">
        <f>서식5!A195</f>
        <v>11.예비비</v>
      </c>
      <c r="G15" s="58">
        <f>서식5!D195</f>
        <v>0</v>
      </c>
      <c r="H15" s="58">
        <f>서식5!E195</f>
        <v>0</v>
      </c>
      <c r="I15" s="58">
        <f t="shared" si="3"/>
        <v>0</v>
      </c>
      <c r="J15" s="61">
        <f t="shared" si="1"/>
        <v>0</v>
      </c>
    </row>
    <row r="16" spans="1:10" x14ac:dyDescent="0.3">
      <c r="A16" s="56" t="s">
        <v>10</v>
      </c>
      <c r="B16" s="62">
        <f>SUM(B5:B15)</f>
        <v>1450103000</v>
      </c>
      <c r="C16" s="62">
        <f>SUM(C5:C15)</f>
        <v>1430111019</v>
      </c>
      <c r="D16" s="62">
        <f t="shared" ref="D16:E16" si="4">SUM(D5:D15)</f>
        <v>19991981</v>
      </c>
      <c r="E16" s="63">
        <f t="shared" si="4"/>
        <v>1</v>
      </c>
      <c r="F16" s="64" t="s">
        <v>10</v>
      </c>
      <c r="G16" s="62">
        <f>SUM(G5:G15)</f>
        <v>1450103000</v>
      </c>
      <c r="H16" s="62">
        <f>SUM(H5:H15)</f>
        <v>1430057790</v>
      </c>
      <c r="I16" s="62">
        <f t="shared" ref="I16:J16" si="5">SUM(I5:I15)</f>
        <v>20045210</v>
      </c>
      <c r="J16" s="63">
        <f t="shared" si="5"/>
        <v>1</v>
      </c>
    </row>
  </sheetData>
  <sheetProtection algorithmName="SHA-512" hashValue="acpEy3qSPamn82qWhz9SlI/16Tdv5i5NVlYJGhsZRvGjOapsgL4c293GIQshQnGSizT6G8ELxZJeKvei4XBbTw==" saltValue="APsMkypeWTY1chWsZl0iPA==" spinCount="100000" sheet="1" objects="1" scenarios="1" selectLockedCells="1"/>
  <mergeCells count="3">
    <mergeCell ref="A1:J1"/>
    <mergeCell ref="A3:E3"/>
    <mergeCell ref="F3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2" orientation="portrait" r:id="rId1"/>
  <ignoredErrors>
    <ignoredError sqref="A16 E15 J14:J15 E14 D16:F16 I16:J16 E5:E12 J5:J1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 tint="-4.9989318521683403E-2"/>
  </sheetPr>
  <dimension ref="A1:O98"/>
  <sheetViews>
    <sheetView showGridLines="0" zoomScale="130" zoomScaleNormal="130" workbookViewId="0">
      <pane ySplit="3" topLeftCell="A4" activePane="bottomLeft" state="frozen"/>
      <selection activeCell="C27" sqref="C27"/>
      <selection pane="bottomLeft" sqref="A1:I1"/>
    </sheetView>
  </sheetViews>
  <sheetFormatPr defaultColWidth="9" defaultRowHeight="13.5" x14ac:dyDescent="0.3"/>
  <cols>
    <col min="1" max="2" width="3.25" style="29" customWidth="1"/>
    <col min="3" max="3" width="16.5" style="29" customWidth="1"/>
    <col min="4" max="5" width="10.125" style="29" customWidth="1"/>
    <col min="6" max="6" width="6.5" style="29" customWidth="1"/>
    <col min="7" max="7" width="35.625" style="29" customWidth="1"/>
    <col min="8" max="8" width="13.5" style="29" customWidth="1"/>
    <col min="9" max="9" width="5.625" style="29" customWidth="1"/>
    <col min="10" max="16384" width="9" style="29"/>
  </cols>
  <sheetData>
    <row r="1" spans="1:15" s="12" customFormat="1" ht="22.5" x14ac:dyDescent="0.3">
      <c r="A1" s="285" t="s">
        <v>18</v>
      </c>
      <c r="B1" s="285"/>
      <c r="C1" s="285"/>
      <c r="D1" s="285"/>
      <c r="E1" s="285"/>
      <c r="F1" s="285"/>
      <c r="G1" s="285"/>
      <c r="H1" s="285"/>
      <c r="I1" s="285"/>
    </row>
    <row r="2" spans="1:15" s="12" customFormat="1" ht="18.95" customHeight="1" x14ac:dyDescent="0.3">
      <c r="A2" s="13"/>
      <c r="B2" s="14"/>
      <c r="G2" s="286" t="s">
        <v>22</v>
      </c>
      <c r="H2" s="286"/>
      <c r="I2" s="286"/>
    </row>
    <row r="3" spans="1:15" s="50" customFormat="1" ht="24" x14ac:dyDescent="0.3">
      <c r="A3" s="51" t="s">
        <v>0</v>
      </c>
      <c r="B3" s="51" t="s">
        <v>1</v>
      </c>
      <c r="C3" s="51" t="s">
        <v>2</v>
      </c>
      <c r="D3" s="52" t="s">
        <v>121</v>
      </c>
      <c r="E3" s="52" t="s">
        <v>122</v>
      </c>
      <c r="F3" s="52" t="s">
        <v>20</v>
      </c>
      <c r="G3" s="287" t="s">
        <v>21</v>
      </c>
      <c r="H3" s="287"/>
      <c r="I3" s="51" t="s">
        <v>3</v>
      </c>
      <c r="J3" s="49"/>
      <c r="K3" s="49"/>
      <c r="L3" s="49"/>
      <c r="M3" s="49"/>
      <c r="N3" s="49"/>
      <c r="O3" s="49"/>
    </row>
    <row r="4" spans="1:15" s="21" customFormat="1" ht="20.100000000000001" customHeight="1" x14ac:dyDescent="0.3">
      <c r="A4" s="16" t="s">
        <v>29</v>
      </c>
      <c r="B4" s="17"/>
      <c r="C4" s="18"/>
      <c r="D4" s="70">
        <f>SUM(D5,D11,D14,D21,D28)</f>
        <v>728147000</v>
      </c>
      <c r="E4" s="70">
        <f>SUM(E5,E11,E14,E21,E28)</f>
        <v>719358520</v>
      </c>
      <c r="F4" s="33">
        <f>D4-E4</f>
        <v>8788480</v>
      </c>
      <c r="G4" s="19"/>
      <c r="H4" s="20"/>
      <c r="I4" s="39"/>
    </row>
    <row r="5" spans="1:15" s="21" customFormat="1" ht="20.100000000000001" customHeight="1" x14ac:dyDescent="0.3">
      <c r="A5" s="22"/>
      <c r="B5" s="16" t="s">
        <v>30</v>
      </c>
      <c r="C5" s="18"/>
      <c r="D5" s="70">
        <f>SUM(D6)</f>
        <v>577935000</v>
      </c>
      <c r="E5" s="70">
        <f>SUM(E6)</f>
        <v>577935110</v>
      </c>
      <c r="F5" s="33">
        <f t="shared" ref="F5:F67" si="0">D5-E5</f>
        <v>-110</v>
      </c>
      <c r="G5" s="19"/>
      <c r="H5" s="20"/>
      <c r="I5" s="39"/>
    </row>
    <row r="6" spans="1:15" s="21" customFormat="1" ht="20.100000000000001" customHeight="1" x14ac:dyDescent="0.3">
      <c r="A6" s="22"/>
      <c r="B6" s="22"/>
      <c r="C6" s="23" t="s">
        <v>30</v>
      </c>
      <c r="D6" s="71">
        <v>577935000</v>
      </c>
      <c r="E6" s="34">
        <f>SUM(H6:H10)</f>
        <v>577935110</v>
      </c>
      <c r="F6" s="34">
        <f t="shared" si="0"/>
        <v>-110</v>
      </c>
      <c r="G6" s="65" t="s">
        <v>132</v>
      </c>
      <c r="H6" s="24">
        <f>소계(G6)</f>
        <v>438422810</v>
      </c>
      <c r="I6" s="40"/>
    </row>
    <row r="7" spans="1:15" s="21" customFormat="1" ht="20.100000000000001" customHeight="1" x14ac:dyDescent="0.3">
      <c r="A7" s="22"/>
      <c r="B7" s="22"/>
      <c r="C7" s="25"/>
      <c r="D7" s="72"/>
      <c r="E7" s="35"/>
      <c r="F7" s="35"/>
      <c r="G7" s="67" t="s">
        <v>133</v>
      </c>
      <c r="H7" s="26">
        <f>소계(G7)</f>
        <v>122175950</v>
      </c>
      <c r="I7" s="48"/>
    </row>
    <row r="8" spans="1:15" s="21" customFormat="1" ht="20.100000000000001" customHeight="1" x14ac:dyDescent="0.3">
      <c r="A8" s="22"/>
      <c r="B8" s="22"/>
      <c r="C8" s="25"/>
      <c r="D8" s="72"/>
      <c r="E8" s="35"/>
      <c r="F8" s="35"/>
      <c r="G8" s="67" t="s">
        <v>312</v>
      </c>
      <c r="H8" s="26">
        <f t="shared" ref="H8:H9" si="1">소계(G8)</f>
        <v>1036350</v>
      </c>
      <c r="I8" s="48"/>
    </row>
    <row r="9" spans="1:15" s="21" customFormat="1" ht="20.100000000000001" customHeight="1" x14ac:dyDescent="0.3">
      <c r="A9" s="22"/>
      <c r="B9" s="22"/>
      <c r="C9" s="25"/>
      <c r="D9" s="72"/>
      <c r="E9" s="35"/>
      <c r="F9" s="35"/>
      <c r="G9" s="67" t="s">
        <v>134</v>
      </c>
      <c r="H9" s="26">
        <f t="shared" si="1"/>
        <v>16000000</v>
      </c>
      <c r="I9" s="48"/>
    </row>
    <row r="10" spans="1:15" s="21" customFormat="1" ht="20.100000000000001" customHeight="1" x14ac:dyDescent="0.3">
      <c r="A10" s="22"/>
      <c r="B10" s="22"/>
      <c r="C10" s="27"/>
      <c r="D10" s="72"/>
      <c r="E10" s="36"/>
      <c r="F10" s="36">
        <f t="shared" si="0"/>
        <v>0</v>
      </c>
      <c r="G10" s="66" t="s">
        <v>313</v>
      </c>
      <c r="H10" s="28">
        <f t="shared" ref="H10" si="2">소계(G10)</f>
        <v>300000</v>
      </c>
      <c r="I10" s="41"/>
    </row>
    <row r="11" spans="1:15" s="21" customFormat="1" ht="20.100000000000001" customHeight="1" x14ac:dyDescent="0.3">
      <c r="A11" s="22"/>
      <c r="B11" s="16" t="s">
        <v>31</v>
      </c>
      <c r="C11" s="18"/>
      <c r="D11" s="70">
        <f>SUM(D12)</f>
        <v>5000000</v>
      </c>
      <c r="E11" s="70">
        <f>SUM(E12)</f>
        <v>5000000</v>
      </c>
      <c r="F11" s="33">
        <f t="shared" si="0"/>
        <v>0</v>
      </c>
      <c r="G11" s="19"/>
      <c r="H11" s="20"/>
      <c r="I11" s="39"/>
    </row>
    <row r="12" spans="1:15" s="21" customFormat="1" ht="20.100000000000001" customHeight="1" x14ac:dyDescent="0.3">
      <c r="A12" s="22"/>
      <c r="B12" s="22"/>
      <c r="C12" s="23" t="s">
        <v>32</v>
      </c>
      <c r="D12" s="71">
        <v>5000000</v>
      </c>
      <c r="E12" s="34">
        <f>SUM(H12:H13)</f>
        <v>5000000</v>
      </c>
      <c r="F12" s="34">
        <f t="shared" si="0"/>
        <v>0</v>
      </c>
      <c r="G12" s="65" t="s">
        <v>135</v>
      </c>
      <c r="H12" s="24">
        <f t="shared" ref="H12:H13" si="3">소계(G12)</f>
        <v>5000000</v>
      </c>
      <c r="I12" s="40"/>
    </row>
    <row r="13" spans="1:15" s="21" customFormat="1" ht="20.100000000000001" customHeight="1" x14ac:dyDescent="0.3">
      <c r="A13" s="22"/>
      <c r="B13" s="22"/>
      <c r="C13" s="27"/>
      <c r="D13" s="36"/>
      <c r="E13" s="36"/>
      <c r="F13" s="36">
        <f t="shared" si="0"/>
        <v>0</v>
      </c>
      <c r="G13" s="66"/>
      <c r="H13" s="28">
        <f t="shared" si="3"/>
        <v>0</v>
      </c>
      <c r="I13" s="41"/>
    </row>
    <row r="14" spans="1:15" s="21" customFormat="1" ht="20.100000000000001" customHeight="1" x14ac:dyDescent="0.3">
      <c r="A14" s="22"/>
      <c r="B14" s="16" t="s">
        <v>33</v>
      </c>
      <c r="C14" s="18"/>
      <c r="D14" s="70">
        <f>SUM(D15,D17,D19)</f>
        <v>0</v>
      </c>
      <c r="E14" s="70">
        <f>SUM(E15,E17,E19)</f>
        <v>0</v>
      </c>
      <c r="F14" s="33">
        <f t="shared" si="0"/>
        <v>0</v>
      </c>
      <c r="G14" s="19"/>
      <c r="H14" s="20"/>
      <c r="I14" s="39"/>
    </row>
    <row r="15" spans="1:15" s="21" customFormat="1" ht="20.100000000000001" customHeight="1" x14ac:dyDescent="0.3">
      <c r="A15" s="22"/>
      <c r="B15" s="22"/>
      <c r="C15" s="23" t="s">
        <v>34</v>
      </c>
      <c r="D15" s="71"/>
      <c r="E15" s="34">
        <f>SUM(H15:H16)</f>
        <v>0</v>
      </c>
      <c r="F15" s="34">
        <f t="shared" si="0"/>
        <v>0</v>
      </c>
      <c r="G15" s="65"/>
      <c r="H15" s="24">
        <f t="shared" ref="H15:H20" si="4">소계(G15)</f>
        <v>0</v>
      </c>
      <c r="I15" s="40"/>
    </row>
    <row r="16" spans="1:15" s="21" customFormat="1" ht="20.100000000000001" customHeight="1" x14ac:dyDescent="0.3">
      <c r="A16" s="22"/>
      <c r="B16" s="22"/>
      <c r="C16" s="25"/>
      <c r="D16" s="35"/>
      <c r="E16" s="35"/>
      <c r="F16" s="36">
        <f t="shared" si="0"/>
        <v>0</v>
      </c>
      <c r="G16" s="67"/>
      <c r="H16" s="28">
        <f t="shared" si="4"/>
        <v>0</v>
      </c>
      <c r="I16" s="48"/>
    </row>
    <row r="17" spans="1:9" s="21" customFormat="1" ht="20.100000000000001" customHeight="1" x14ac:dyDescent="0.3">
      <c r="A17" s="22"/>
      <c r="B17" s="22"/>
      <c r="C17" s="23" t="s">
        <v>35</v>
      </c>
      <c r="D17" s="71"/>
      <c r="E17" s="34">
        <f>SUM(H17:H18)</f>
        <v>0</v>
      </c>
      <c r="F17" s="34">
        <f t="shared" si="0"/>
        <v>0</v>
      </c>
      <c r="G17" s="65"/>
      <c r="H17" s="24">
        <f t="shared" si="4"/>
        <v>0</v>
      </c>
      <c r="I17" s="40"/>
    </row>
    <row r="18" spans="1:9" s="21" customFormat="1" ht="20.100000000000001" customHeight="1" x14ac:dyDescent="0.3">
      <c r="A18" s="22"/>
      <c r="B18" s="22"/>
      <c r="C18" s="27"/>
      <c r="D18" s="36"/>
      <c r="E18" s="36"/>
      <c r="F18" s="36">
        <f t="shared" si="0"/>
        <v>0</v>
      </c>
      <c r="G18" s="66"/>
      <c r="H18" s="28">
        <f t="shared" si="4"/>
        <v>0</v>
      </c>
      <c r="I18" s="41"/>
    </row>
    <row r="19" spans="1:9" s="21" customFormat="1" ht="20.100000000000001" customHeight="1" x14ac:dyDescent="0.3">
      <c r="A19" s="22"/>
      <c r="B19" s="22"/>
      <c r="C19" s="25" t="s">
        <v>36</v>
      </c>
      <c r="D19" s="72"/>
      <c r="E19" s="35">
        <f>SUM(H19:H20)</f>
        <v>0</v>
      </c>
      <c r="F19" s="34">
        <f t="shared" si="0"/>
        <v>0</v>
      </c>
      <c r="G19" s="67"/>
      <c r="H19" s="24">
        <f t="shared" si="4"/>
        <v>0</v>
      </c>
      <c r="I19" s="48"/>
    </row>
    <row r="20" spans="1:9" s="21" customFormat="1" ht="20.100000000000001" customHeight="1" x14ac:dyDescent="0.3">
      <c r="A20" s="22"/>
      <c r="B20" s="22"/>
      <c r="C20" s="27"/>
      <c r="D20" s="36"/>
      <c r="E20" s="36"/>
      <c r="F20" s="36">
        <f t="shared" si="0"/>
        <v>0</v>
      </c>
      <c r="G20" s="66"/>
      <c r="H20" s="28">
        <f t="shared" si="4"/>
        <v>0</v>
      </c>
      <c r="I20" s="41"/>
    </row>
    <row r="21" spans="1:9" s="21" customFormat="1" ht="20.100000000000001" customHeight="1" x14ac:dyDescent="0.3">
      <c r="A21" s="22"/>
      <c r="B21" s="16" t="s">
        <v>37</v>
      </c>
      <c r="C21" s="18"/>
      <c r="D21" s="70">
        <f>SUM(D22,D24,D26)</f>
        <v>0</v>
      </c>
      <c r="E21" s="70">
        <f>SUM(E22,E24,E26)</f>
        <v>0</v>
      </c>
      <c r="F21" s="33">
        <f t="shared" si="0"/>
        <v>0</v>
      </c>
      <c r="G21" s="19"/>
      <c r="H21" s="20"/>
      <c r="I21" s="39"/>
    </row>
    <row r="22" spans="1:9" s="21" customFormat="1" ht="20.100000000000001" customHeight="1" x14ac:dyDescent="0.3">
      <c r="A22" s="22"/>
      <c r="B22" s="22"/>
      <c r="C22" s="23" t="s">
        <v>34</v>
      </c>
      <c r="D22" s="71"/>
      <c r="E22" s="34">
        <f>SUM(H22:H23)</f>
        <v>0</v>
      </c>
      <c r="F22" s="34">
        <f t="shared" si="0"/>
        <v>0</v>
      </c>
      <c r="G22" s="65"/>
      <c r="H22" s="24">
        <f t="shared" ref="H22:H27" si="5">소계(G22)</f>
        <v>0</v>
      </c>
      <c r="I22" s="40"/>
    </row>
    <row r="23" spans="1:9" s="21" customFormat="1" ht="20.100000000000001" customHeight="1" x14ac:dyDescent="0.3">
      <c r="A23" s="22"/>
      <c r="B23" s="22"/>
      <c r="C23" s="25"/>
      <c r="D23" s="35"/>
      <c r="E23" s="35"/>
      <c r="F23" s="36">
        <f t="shared" si="0"/>
        <v>0</v>
      </c>
      <c r="G23" s="67"/>
      <c r="H23" s="28">
        <f t="shared" si="5"/>
        <v>0</v>
      </c>
      <c r="I23" s="48"/>
    </row>
    <row r="24" spans="1:9" s="21" customFormat="1" ht="20.100000000000001" customHeight="1" x14ac:dyDescent="0.3">
      <c r="A24" s="22"/>
      <c r="B24" s="22"/>
      <c r="C24" s="23" t="s">
        <v>35</v>
      </c>
      <c r="D24" s="71"/>
      <c r="E24" s="34">
        <f>SUM(H24:H25)</f>
        <v>0</v>
      </c>
      <c r="F24" s="34">
        <f t="shared" si="0"/>
        <v>0</v>
      </c>
      <c r="G24" s="65"/>
      <c r="H24" s="24">
        <f t="shared" si="5"/>
        <v>0</v>
      </c>
      <c r="I24" s="40"/>
    </row>
    <row r="25" spans="1:9" s="21" customFormat="1" ht="20.100000000000001" customHeight="1" x14ac:dyDescent="0.3">
      <c r="A25" s="22"/>
      <c r="B25" s="22"/>
      <c r="C25" s="27"/>
      <c r="D25" s="36"/>
      <c r="E25" s="36"/>
      <c r="F25" s="36">
        <f t="shared" si="0"/>
        <v>0</v>
      </c>
      <c r="G25" s="66"/>
      <c r="H25" s="28">
        <f t="shared" si="5"/>
        <v>0</v>
      </c>
      <c r="I25" s="41"/>
    </row>
    <row r="26" spans="1:9" s="21" customFormat="1" ht="20.100000000000001" customHeight="1" x14ac:dyDescent="0.3">
      <c r="A26" s="22"/>
      <c r="B26" s="22"/>
      <c r="C26" s="25" t="s">
        <v>36</v>
      </c>
      <c r="D26" s="72"/>
      <c r="E26" s="35">
        <f>SUM(H26:H27)</f>
        <v>0</v>
      </c>
      <c r="F26" s="34">
        <f t="shared" si="0"/>
        <v>0</v>
      </c>
      <c r="G26" s="67"/>
      <c r="H26" s="24">
        <f t="shared" si="5"/>
        <v>0</v>
      </c>
      <c r="I26" s="48"/>
    </row>
    <row r="27" spans="1:9" s="21" customFormat="1" ht="20.100000000000001" customHeight="1" x14ac:dyDescent="0.3">
      <c r="A27" s="22"/>
      <c r="B27" s="22"/>
      <c r="C27" s="27"/>
      <c r="D27" s="36"/>
      <c r="E27" s="36"/>
      <c r="F27" s="36">
        <f t="shared" si="0"/>
        <v>0</v>
      </c>
      <c r="G27" s="66"/>
      <c r="H27" s="28">
        <f t="shared" si="5"/>
        <v>0</v>
      </c>
      <c r="I27" s="41"/>
    </row>
    <row r="28" spans="1:9" s="21" customFormat="1" ht="20.100000000000001" customHeight="1" x14ac:dyDescent="0.3">
      <c r="A28" s="22"/>
      <c r="B28" s="16" t="s">
        <v>38</v>
      </c>
      <c r="C28" s="18"/>
      <c r="D28" s="70">
        <f>SUM(D29,D31,D36)</f>
        <v>145212000</v>
      </c>
      <c r="E28" s="70">
        <f>SUM(E29,E31,E36)</f>
        <v>136423410</v>
      </c>
      <c r="F28" s="33">
        <f t="shared" si="0"/>
        <v>8788590</v>
      </c>
      <c r="G28" s="19"/>
      <c r="H28" s="20"/>
      <c r="I28" s="39"/>
    </row>
    <row r="29" spans="1:9" s="21" customFormat="1" ht="20.100000000000001" customHeight="1" x14ac:dyDescent="0.3">
      <c r="A29" s="22"/>
      <c r="B29" s="22"/>
      <c r="C29" s="23" t="s">
        <v>34</v>
      </c>
      <c r="D29" s="71"/>
      <c r="E29" s="34">
        <f>SUM(H29:H30)</f>
        <v>0</v>
      </c>
      <c r="F29" s="34">
        <f t="shared" si="0"/>
        <v>0</v>
      </c>
      <c r="G29" s="65"/>
      <c r="H29" s="24">
        <f t="shared" ref="H29:H36" si="6">소계(G29)</f>
        <v>0</v>
      </c>
      <c r="I29" s="40"/>
    </row>
    <row r="30" spans="1:9" s="21" customFormat="1" ht="20.100000000000001" customHeight="1" x14ac:dyDescent="0.3">
      <c r="A30" s="22"/>
      <c r="B30" s="22"/>
      <c r="C30" s="25"/>
      <c r="D30" s="35"/>
      <c r="E30" s="35"/>
      <c r="F30" s="36">
        <f t="shared" si="0"/>
        <v>0</v>
      </c>
      <c r="G30" s="67"/>
      <c r="H30" s="28">
        <f t="shared" si="6"/>
        <v>0</v>
      </c>
      <c r="I30" s="48"/>
    </row>
    <row r="31" spans="1:9" s="21" customFormat="1" ht="20.100000000000001" customHeight="1" x14ac:dyDescent="0.3">
      <c r="A31" s="22"/>
      <c r="B31" s="22"/>
      <c r="C31" s="23" t="s">
        <v>35</v>
      </c>
      <c r="D31" s="71">
        <v>121212000</v>
      </c>
      <c r="E31" s="34">
        <f>SUM(H31:H35)</f>
        <v>112423410</v>
      </c>
      <c r="F31" s="34">
        <f t="shared" si="0"/>
        <v>8788590</v>
      </c>
      <c r="G31" s="65" t="s">
        <v>136</v>
      </c>
      <c r="H31" s="24">
        <f t="shared" si="6"/>
        <v>67046850</v>
      </c>
      <c r="I31" s="40"/>
    </row>
    <row r="32" spans="1:9" s="21" customFormat="1" ht="20.100000000000001" customHeight="1" x14ac:dyDescent="0.3">
      <c r="A32" s="22"/>
      <c r="B32" s="22"/>
      <c r="C32" s="25"/>
      <c r="D32" s="72"/>
      <c r="E32" s="35"/>
      <c r="F32" s="35"/>
      <c r="G32" s="67" t="s">
        <v>137</v>
      </c>
      <c r="H32" s="26">
        <f>소계(G32)</f>
        <v>2000000</v>
      </c>
      <c r="I32" s="48"/>
    </row>
    <row r="33" spans="1:9" s="21" customFormat="1" ht="20.100000000000001" customHeight="1" x14ac:dyDescent="0.3">
      <c r="A33" s="22"/>
      <c r="B33" s="22"/>
      <c r="C33" s="25"/>
      <c r="D33" s="72"/>
      <c r="E33" s="35"/>
      <c r="F33" s="35"/>
      <c r="G33" s="67" t="s">
        <v>138</v>
      </c>
      <c r="H33" s="26">
        <f t="shared" ref="H33:H35" si="7">소계(G33)</f>
        <v>40160000</v>
      </c>
      <c r="I33" s="48"/>
    </row>
    <row r="34" spans="1:9" s="21" customFormat="1" ht="20.100000000000001" customHeight="1" x14ac:dyDescent="0.3">
      <c r="A34" s="22"/>
      <c r="B34" s="22"/>
      <c r="C34" s="25"/>
      <c r="D34" s="72"/>
      <c r="E34" s="35"/>
      <c r="F34" s="35"/>
      <c r="G34" s="67" t="s">
        <v>139</v>
      </c>
      <c r="H34" s="26">
        <f t="shared" si="7"/>
        <v>816560</v>
      </c>
      <c r="I34" s="48"/>
    </row>
    <row r="35" spans="1:9" s="21" customFormat="1" ht="20.100000000000001" customHeight="1" x14ac:dyDescent="0.3">
      <c r="A35" s="22"/>
      <c r="B35" s="22"/>
      <c r="C35" s="27"/>
      <c r="D35" s="81"/>
      <c r="E35" s="36"/>
      <c r="F35" s="36">
        <f t="shared" si="0"/>
        <v>0</v>
      </c>
      <c r="G35" s="66" t="s">
        <v>140</v>
      </c>
      <c r="H35" s="26">
        <f t="shared" si="7"/>
        <v>2400000</v>
      </c>
      <c r="I35" s="41"/>
    </row>
    <row r="36" spans="1:9" s="21" customFormat="1" ht="20.100000000000001" customHeight="1" x14ac:dyDescent="0.3">
      <c r="A36" s="22"/>
      <c r="B36" s="22"/>
      <c r="C36" s="25" t="s">
        <v>36</v>
      </c>
      <c r="D36" s="72">
        <v>24000000</v>
      </c>
      <c r="E36" s="35">
        <f>SUM(H36:H37)</f>
        <v>24000000</v>
      </c>
      <c r="F36" s="34">
        <f t="shared" si="0"/>
        <v>0</v>
      </c>
      <c r="G36" s="67" t="s">
        <v>141</v>
      </c>
      <c r="H36" s="24">
        <f t="shared" si="6"/>
        <v>24000000</v>
      </c>
      <c r="I36" s="48"/>
    </row>
    <row r="37" spans="1:9" s="21" customFormat="1" ht="20.100000000000001" customHeight="1" x14ac:dyDescent="0.3">
      <c r="A37" s="22"/>
      <c r="B37" s="22"/>
      <c r="C37" s="25"/>
      <c r="D37" s="35"/>
      <c r="E37" s="35"/>
      <c r="F37" s="35">
        <f t="shared" si="0"/>
        <v>0</v>
      </c>
      <c r="G37" s="67"/>
      <c r="H37" s="26">
        <f t="shared" ref="H37" si="8">소계(G37)</f>
        <v>0</v>
      </c>
      <c r="I37" s="48"/>
    </row>
    <row r="38" spans="1:9" s="21" customFormat="1" ht="20.100000000000001" customHeight="1" x14ac:dyDescent="0.3">
      <c r="A38" s="16" t="s">
        <v>39</v>
      </c>
      <c r="B38" s="17"/>
      <c r="C38" s="18"/>
      <c r="D38" s="70">
        <f>SUM(D39,D45,D50,D56)</f>
        <v>458144000</v>
      </c>
      <c r="E38" s="70">
        <f>SUM(E39,E45,E50,E56)</f>
        <v>458084890</v>
      </c>
      <c r="F38" s="33">
        <f t="shared" si="0"/>
        <v>59110</v>
      </c>
      <c r="G38" s="19"/>
      <c r="H38" s="20"/>
      <c r="I38" s="39"/>
    </row>
    <row r="39" spans="1:9" s="21" customFormat="1" ht="20.100000000000001" customHeight="1" x14ac:dyDescent="0.3">
      <c r="A39" s="22"/>
      <c r="B39" s="16" t="s">
        <v>40</v>
      </c>
      <c r="C39" s="18"/>
      <c r="D39" s="70">
        <f>SUM(D40:D41)</f>
        <v>122876000</v>
      </c>
      <c r="E39" s="70">
        <f>SUM(E40:E41)</f>
        <v>122837160</v>
      </c>
      <c r="F39" s="33">
        <f t="shared" si="0"/>
        <v>38840</v>
      </c>
      <c r="G39" s="19"/>
      <c r="H39" s="20"/>
      <c r="I39" s="39"/>
    </row>
    <row r="40" spans="1:9" s="21" customFormat="1" ht="20.100000000000001" customHeight="1" x14ac:dyDescent="0.3">
      <c r="A40" s="22"/>
      <c r="B40" s="22"/>
      <c r="C40" s="18" t="s">
        <v>41</v>
      </c>
      <c r="D40" s="71">
        <v>9400000</v>
      </c>
      <c r="E40" s="34">
        <f>SUM(H40)</f>
        <v>9400000</v>
      </c>
      <c r="F40" s="34">
        <f t="shared" si="0"/>
        <v>0</v>
      </c>
      <c r="G40" s="99" t="s">
        <v>142</v>
      </c>
      <c r="H40" s="100">
        <f t="shared" ref="H40" si="9">소계(G40)</f>
        <v>9400000</v>
      </c>
      <c r="I40" s="39"/>
    </row>
    <row r="41" spans="1:9" s="21" customFormat="1" ht="20.100000000000001" customHeight="1" x14ac:dyDescent="0.3">
      <c r="A41" s="22"/>
      <c r="B41" s="22"/>
      <c r="C41" s="86" t="s">
        <v>42</v>
      </c>
      <c r="D41" s="83">
        <v>113476000</v>
      </c>
      <c r="E41" s="93">
        <f>SUM(H41:H44)</f>
        <v>113437160</v>
      </c>
      <c r="F41" s="93">
        <f t="shared" si="0"/>
        <v>38840</v>
      </c>
      <c r="G41" s="97" t="s">
        <v>157</v>
      </c>
      <c r="H41" s="101">
        <v>28644160</v>
      </c>
      <c r="I41" s="289"/>
    </row>
    <row r="42" spans="1:9" s="21" customFormat="1" ht="20.100000000000001" customHeight="1" x14ac:dyDescent="0.3">
      <c r="A42" s="22"/>
      <c r="B42" s="84"/>
      <c r="C42" s="87"/>
      <c r="D42" s="85"/>
      <c r="E42" s="91"/>
      <c r="F42" s="94"/>
      <c r="G42" s="97" t="s">
        <v>158</v>
      </c>
      <c r="H42" s="102">
        <v>28472350</v>
      </c>
      <c r="I42" s="290"/>
    </row>
    <row r="43" spans="1:9" s="21" customFormat="1" ht="20.100000000000001" customHeight="1" x14ac:dyDescent="0.3">
      <c r="A43" s="22"/>
      <c r="B43" s="84"/>
      <c r="C43" s="87"/>
      <c r="D43" s="85"/>
      <c r="E43" s="91"/>
      <c r="F43" s="94"/>
      <c r="G43" s="97" t="s">
        <v>159</v>
      </c>
      <c r="H43" s="102">
        <v>28511800</v>
      </c>
      <c r="I43" s="290"/>
    </row>
    <row r="44" spans="1:9" s="21" customFormat="1" ht="20.100000000000001" customHeight="1" x14ac:dyDescent="0.3">
      <c r="A44" s="22"/>
      <c r="B44" s="84"/>
      <c r="C44" s="88"/>
      <c r="D44" s="85"/>
      <c r="E44" s="91"/>
      <c r="F44" s="95"/>
      <c r="G44" s="98" t="s">
        <v>160</v>
      </c>
      <c r="H44" s="103">
        <v>27808850</v>
      </c>
      <c r="I44" s="291"/>
    </row>
    <row r="45" spans="1:9" s="21" customFormat="1" ht="20.100000000000001" customHeight="1" x14ac:dyDescent="0.3">
      <c r="A45" s="22"/>
      <c r="B45" s="16" t="s">
        <v>43</v>
      </c>
      <c r="C45" s="27"/>
      <c r="D45" s="70">
        <f>SUM(D46:D47)</f>
        <v>128896000</v>
      </c>
      <c r="E45" s="70">
        <f>SUM(E46:E47)</f>
        <v>128895950</v>
      </c>
      <c r="F45" s="36">
        <f t="shared" si="0"/>
        <v>50</v>
      </c>
      <c r="G45" s="96"/>
      <c r="H45" s="28"/>
      <c r="I45" s="39"/>
    </row>
    <row r="46" spans="1:9" s="21" customFormat="1" ht="20.100000000000001" customHeight="1" x14ac:dyDescent="0.3">
      <c r="A46" s="22"/>
      <c r="B46" s="22"/>
      <c r="C46" s="18" t="s">
        <v>44</v>
      </c>
      <c r="D46" s="73"/>
      <c r="E46" s="33">
        <f>SUM(H46)</f>
        <v>0</v>
      </c>
      <c r="F46" s="33">
        <f t="shared" si="0"/>
        <v>0</v>
      </c>
      <c r="G46" s="68"/>
      <c r="H46" s="20">
        <f t="shared" ref="H46" si="10">소계(G46)</f>
        <v>0</v>
      </c>
      <c r="I46" s="39"/>
    </row>
    <row r="47" spans="1:9" s="21" customFormat="1" ht="20.100000000000001" customHeight="1" x14ac:dyDescent="0.3">
      <c r="A47" s="22"/>
      <c r="B47" s="22"/>
      <c r="C47" s="23" t="s">
        <v>45</v>
      </c>
      <c r="D47" s="71">
        <v>128896000</v>
      </c>
      <c r="E47" s="34">
        <f>SUM(H47:H49)</f>
        <v>128895950</v>
      </c>
      <c r="F47" s="34">
        <f t="shared" si="0"/>
        <v>50</v>
      </c>
      <c r="G47" s="65" t="s">
        <v>154</v>
      </c>
      <c r="H47" s="24">
        <v>15187740</v>
      </c>
      <c r="I47" s="40"/>
    </row>
    <row r="48" spans="1:9" s="21" customFormat="1" ht="20.100000000000001" customHeight="1" x14ac:dyDescent="0.3">
      <c r="A48" s="22"/>
      <c r="B48" s="22"/>
      <c r="C48" s="25"/>
      <c r="D48" s="35"/>
      <c r="E48" s="35"/>
      <c r="F48" s="35">
        <f t="shared" si="0"/>
        <v>0</v>
      </c>
      <c r="G48" s="67" t="s">
        <v>155</v>
      </c>
      <c r="H48" s="26">
        <v>40742410</v>
      </c>
      <c r="I48" s="48"/>
    </row>
    <row r="49" spans="1:9" s="21" customFormat="1" ht="20.100000000000001" customHeight="1" x14ac:dyDescent="0.3">
      <c r="A49" s="22"/>
      <c r="B49" s="22"/>
      <c r="C49" s="25"/>
      <c r="D49" s="35"/>
      <c r="E49" s="35"/>
      <c r="F49" s="35">
        <f t="shared" si="0"/>
        <v>0</v>
      </c>
      <c r="G49" s="67" t="s">
        <v>156</v>
      </c>
      <c r="H49" s="26">
        <v>72965800</v>
      </c>
      <c r="I49" s="48"/>
    </row>
    <row r="50" spans="1:9" s="21" customFormat="1" ht="20.100000000000001" customHeight="1" x14ac:dyDescent="0.3">
      <c r="A50" s="22"/>
      <c r="B50" s="16" t="s">
        <v>46</v>
      </c>
      <c r="C50" s="18"/>
      <c r="D50" s="70">
        <f>SUM(D51,D54)</f>
        <v>45898000</v>
      </c>
      <c r="E50" s="70">
        <f>SUM(E51,E54)</f>
        <v>45878750</v>
      </c>
      <c r="F50" s="33">
        <f t="shared" si="0"/>
        <v>19250</v>
      </c>
      <c r="G50" s="19"/>
      <c r="H50" s="20"/>
      <c r="I50" s="39"/>
    </row>
    <row r="51" spans="1:9" s="21" customFormat="1" ht="20.100000000000001" customHeight="1" x14ac:dyDescent="0.3">
      <c r="A51" s="22"/>
      <c r="B51" s="22"/>
      <c r="C51" s="23" t="s">
        <v>47</v>
      </c>
      <c r="D51" s="71">
        <v>45898000</v>
      </c>
      <c r="E51" s="34">
        <f>SUM(H51:H53)</f>
        <v>45878750</v>
      </c>
      <c r="F51" s="34">
        <f t="shared" si="0"/>
        <v>19250</v>
      </c>
      <c r="G51" s="65" t="s">
        <v>143</v>
      </c>
      <c r="H51" s="24">
        <f t="shared" ref="H51:H55" si="11">소계(G51)</f>
        <v>11897750</v>
      </c>
      <c r="I51" s="40"/>
    </row>
    <row r="52" spans="1:9" s="21" customFormat="1" ht="20.100000000000001" customHeight="1" x14ac:dyDescent="0.3">
      <c r="A52" s="22"/>
      <c r="B52" s="22"/>
      <c r="C52" s="25"/>
      <c r="D52" s="35"/>
      <c r="E52" s="35"/>
      <c r="F52" s="35">
        <f t="shared" si="0"/>
        <v>0</v>
      </c>
      <c r="G52" s="67" t="s">
        <v>144</v>
      </c>
      <c r="H52" s="26">
        <f t="shared" si="11"/>
        <v>33981000</v>
      </c>
      <c r="I52" s="48"/>
    </row>
    <row r="53" spans="1:9" s="21" customFormat="1" ht="20.100000000000001" customHeight="1" x14ac:dyDescent="0.3">
      <c r="A53" s="22"/>
      <c r="B53" s="22"/>
      <c r="C53" s="25"/>
      <c r="D53" s="35"/>
      <c r="E53" s="35"/>
      <c r="F53" s="36">
        <f t="shared" si="0"/>
        <v>0</v>
      </c>
      <c r="G53" s="67"/>
      <c r="H53" s="28">
        <f t="shared" si="11"/>
        <v>0</v>
      </c>
      <c r="I53" s="48"/>
    </row>
    <row r="54" spans="1:9" s="21" customFormat="1" ht="20.100000000000001" customHeight="1" x14ac:dyDescent="0.3">
      <c r="A54" s="22"/>
      <c r="B54" s="22"/>
      <c r="C54" s="23" t="s">
        <v>48</v>
      </c>
      <c r="D54" s="71"/>
      <c r="E54" s="34">
        <f>SUM(H54:H55)</f>
        <v>0</v>
      </c>
      <c r="F54" s="34">
        <f t="shared" si="0"/>
        <v>0</v>
      </c>
      <c r="G54" s="65"/>
      <c r="H54" s="24">
        <f t="shared" si="11"/>
        <v>0</v>
      </c>
      <c r="I54" s="40"/>
    </row>
    <row r="55" spans="1:9" s="21" customFormat="1" ht="20.100000000000001" customHeight="1" x14ac:dyDescent="0.3">
      <c r="A55" s="22"/>
      <c r="B55" s="22"/>
      <c r="C55" s="27"/>
      <c r="D55" s="36"/>
      <c r="E55" s="36"/>
      <c r="F55" s="36">
        <f t="shared" si="0"/>
        <v>0</v>
      </c>
      <c r="G55" s="66"/>
      <c r="H55" s="28">
        <f t="shared" si="11"/>
        <v>0</v>
      </c>
      <c r="I55" s="41"/>
    </row>
    <row r="56" spans="1:9" s="21" customFormat="1" ht="20.100000000000001" customHeight="1" x14ac:dyDescent="0.3">
      <c r="A56" s="22"/>
      <c r="B56" s="16" t="s">
        <v>49</v>
      </c>
      <c r="C56" s="18"/>
      <c r="D56" s="70">
        <f>SUM(D57,D59,D61,D63)</f>
        <v>160474000</v>
      </c>
      <c r="E56" s="70">
        <f>SUM(E57,E59,E61,E63)</f>
        <v>160473030</v>
      </c>
      <c r="F56" s="33">
        <f t="shared" si="0"/>
        <v>970</v>
      </c>
      <c r="G56" s="19"/>
      <c r="H56" s="20"/>
      <c r="I56" s="39"/>
    </row>
    <row r="57" spans="1:9" s="21" customFormat="1" ht="20.100000000000001" customHeight="1" x14ac:dyDescent="0.3">
      <c r="A57" s="22"/>
      <c r="B57" s="22"/>
      <c r="C57" s="23" t="s">
        <v>50</v>
      </c>
      <c r="D57" s="71">
        <v>12791000</v>
      </c>
      <c r="E57" s="34">
        <f>SUM(H57:H58)</f>
        <v>12790530</v>
      </c>
      <c r="F57" s="34">
        <f t="shared" si="0"/>
        <v>470</v>
      </c>
      <c r="G57" s="65" t="s">
        <v>145</v>
      </c>
      <c r="H57" s="24">
        <f t="shared" ref="H57:H64" si="12">소계(G57)</f>
        <v>12790530</v>
      </c>
      <c r="I57" s="40"/>
    </row>
    <row r="58" spans="1:9" s="21" customFormat="1" ht="20.100000000000001" customHeight="1" x14ac:dyDescent="0.3">
      <c r="A58" s="22"/>
      <c r="B58" s="22"/>
      <c r="C58" s="25"/>
      <c r="D58" s="35"/>
      <c r="E58" s="35"/>
      <c r="F58" s="36">
        <f t="shared" si="0"/>
        <v>0</v>
      </c>
      <c r="G58" s="67"/>
      <c r="H58" s="28">
        <f t="shared" si="12"/>
        <v>0</v>
      </c>
      <c r="I58" s="48"/>
    </row>
    <row r="59" spans="1:9" s="21" customFormat="1" ht="19.899999999999999" customHeight="1" x14ac:dyDescent="0.3">
      <c r="A59" s="22"/>
      <c r="B59" s="22"/>
      <c r="C59" s="23" t="s">
        <v>13</v>
      </c>
      <c r="D59" s="71"/>
      <c r="E59" s="34">
        <f>SUM(H59:H60)</f>
        <v>0</v>
      </c>
      <c r="F59" s="34">
        <f t="shared" si="0"/>
        <v>0</v>
      </c>
      <c r="G59" s="65"/>
      <c r="H59" s="24">
        <f t="shared" si="12"/>
        <v>0</v>
      </c>
      <c r="I59" s="40"/>
    </row>
    <row r="60" spans="1:9" s="21" customFormat="1" ht="19.899999999999999" customHeight="1" x14ac:dyDescent="0.3">
      <c r="A60" s="22"/>
      <c r="B60" s="22"/>
      <c r="C60" s="27"/>
      <c r="D60" s="36"/>
      <c r="E60" s="36"/>
      <c r="F60" s="36">
        <f t="shared" si="0"/>
        <v>0</v>
      </c>
      <c r="G60" s="66"/>
      <c r="H60" s="28">
        <f t="shared" si="12"/>
        <v>0</v>
      </c>
      <c r="I60" s="41"/>
    </row>
    <row r="61" spans="1:9" s="21" customFormat="1" ht="19.899999999999999" customHeight="1" x14ac:dyDescent="0.3">
      <c r="A61" s="22"/>
      <c r="B61" s="22"/>
      <c r="C61" s="23" t="s">
        <v>51</v>
      </c>
      <c r="D61" s="71"/>
      <c r="E61" s="34">
        <f>SUM(H61:H62)</f>
        <v>0</v>
      </c>
      <c r="F61" s="34">
        <f t="shared" si="0"/>
        <v>0</v>
      </c>
      <c r="G61" s="65"/>
      <c r="H61" s="24">
        <f t="shared" ref="H61:H62" si="13">소계(G61)</f>
        <v>0</v>
      </c>
      <c r="I61" s="40"/>
    </row>
    <row r="62" spans="1:9" s="32" customFormat="1" ht="19.899999999999999" customHeight="1" x14ac:dyDescent="0.3">
      <c r="A62" s="22"/>
      <c r="B62" s="22"/>
      <c r="C62" s="27"/>
      <c r="D62" s="36"/>
      <c r="E62" s="36"/>
      <c r="F62" s="36">
        <f t="shared" si="0"/>
        <v>0</v>
      </c>
      <c r="G62" s="66"/>
      <c r="H62" s="28">
        <f t="shared" si="13"/>
        <v>0</v>
      </c>
      <c r="I62" s="41"/>
    </row>
    <row r="63" spans="1:9" ht="19.899999999999999" customHeight="1" x14ac:dyDescent="0.3">
      <c r="A63" s="22"/>
      <c r="B63" s="22"/>
      <c r="C63" s="25" t="s">
        <v>52</v>
      </c>
      <c r="D63" s="72">
        <v>147683000</v>
      </c>
      <c r="E63" s="35">
        <f>SUM(H63:H65)</f>
        <v>147682500</v>
      </c>
      <c r="F63" s="34">
        <f t="shared" si="0"/>
        <v>500</v>
      </c>
      <c r="G63" s="67" t="s">
        <v>146</v>
      </c>
      <c r="H63" s="24">
        <f t="shared" si="12"/>
        <v>127612500</v>
      </c>
      <c r="I63" s="48"/>
    </row>
    <row r="64" spans="1:9" ht="19.899999999999999" customHeight="1" x14ac:dyDescent="0.3">
      <c r="A64" s="22"/>
      <c r="B64" s="22"/>
      <c r="C64" s="25"/>
      <c r="D64" s="35"/>
      <c r="E64" s="35"/>
      <c r="F64" s="35">
        <f t="shared" si="0"/>
        <v>0</v>
      </c>
      <c r="G64" s="67" t="s">
        <v>147</v>
      </c>
      <c r="H64" s="26">
        <f t="shared" si="12"/>
        <v>20070000</v>
      </c>
      <c r="I64" s="48"/>
    </row>
    <row r="65" spans="1:9" ht="19.899999999999999" customHeight="1" x14ac:dyDescent="0.3">
      <c r="A65" s="22"/>
      <c r="B65" s="22"/>
      <c r="C65" s="25"/>
      <c r="D65" s="35"/>
      <c r="E65" s="35"/>
      <c r="F65" s="35">
        <f t="shared" si="0"/>
        <v>0</v>
      </c>
      <c r="G65" s="67"/>
      <c r="H65" s="26">
        <f t="shared" ref="H65" si="14">소계(G65)</f>
        <v>0</v>
      </c>
      <c r="I65" s="48"/>
    </row>
    <row r="66" spans="1:9" ht="19.899999999999999" customHeight="1" x14ac:dyDescent="0.3">
      <c r="A66" s="16" t="s">
        <v>53</v>
      </c>
      <c r="B66" s="17"/>
      <c r="C66" s="23"/>
      <c r="D66" s="70">
        <f>SUM(D67)</f>
        <v>261107000</v>
      </c>
      <c r="E66" s="70">
        <f>SUM(E67)</f>
        <v>249969000</v>
      </c>
      <c r="F66" s="33">
        <f t="shared" si="0"/>
        <v>11138000</v>
      </c>
      <c r="G66" s="19"/>
      <c r="H66" s="20"/>
      <c r="I66" s="39"/>
    </row>
    <row r="67" spans="1:9" ht="19.899999999999999" customHeight="1" x14ac:dyDescent="0.3">
      <c r="A67" s="22"/>
      <c r="B67" s="107" t="s">
        <v>54</v>
      </c>
      <c r="C67" s="109"/>
      <c r="D67" s="108">
        <f>SUM(D68:D68)</f>
        <v>261107000</v>
      </c>
      <c r="E67" s="104">
        <f>SUM(E68:E68)</f>
        <v>249969000</v>
      </c>
      <c r="F67" s="34">
        <f t="shared" si="0"/>
        <v>11138000</v>
      </c>
      <c r="G67" s="106"/>
      <c r="H67" s="24"/>
      <c r="I67" s="39"/>
    </row>
    <row r="68" spans="1:9" ht="19.899999999999999" customHeight="1" x14ac:dyDescent="0.3">
      <c r="A68" s="22"/>
      <c r="B68" s="84"/>
      <c r="C68" s="109" t="s">
        <v>54</v>
      </c>
      <c r="D68" s="83">
        <v>261107000</v>
      </c>
      <c r="E68" s="90">
        <f>SUM(H68:H72)</f>
        <v>249969000</v>
      </c>
      <c r="F68" s="90">
        <f t="shared" ref="F68:F98" si="15">D68-E68</f>
        <v>11138000</v>
      </c>
      <c r="G68" s="112" t="s">
        <v>148</v>
      </c>
      <c r="H68" s="101">
        <f>소계(G68)</f>
        <v>30628260</v>
      </c>
      <c r="I68" s="289"/>
    </row>
    <row r="69" spans="1:9" ht="19.899999999999999" customHeight="1" x14ac:dyDescent="0.3">
      <c r="A69" s="22"/>
      <c r="B69" s="84"/>
      <c r="C69" s="87"/>
      <c r="D69" s="110"/>
      <c r="E69" s="89"/>
      <c r="F69" s="89"/>
      <c r="G69" s="82" t="s">
        <v>149</v>
      </c>
      <c r="H69" s="102">
        <f>소계(G69)</f>
        <v>7450500</v>
      </c>
      <c r="I69" s="290"/>
    </row>
    <row r="70" spans="1:9" ht="19.899999999999999" customHeight="1" x14ac:dyDescent="0.3">
      <c r="A70" s="22"/>
      <c r="B70" s="84"/>
      <c r="C70" s="87"/>
      <c r="D70" s="110"/>
      <c r="E70" s="89"/>
      <c r="F70" s="89"/>
      <c r="G70" s="82" t="s">
        <v>150</v>
      </c>
      <c r="H70" s="102">
        <f t="shared" ref="H70:H72" si="16">소계(G70)</f>
        <v>14466260</v>
      </c>
      <c r="I70" s="290"/>
    </row>
    <row r="71" spans="1:9" ht="19.899999999999999" customHeight="1" x14ac:dyDescent="0.3">
      <c r="A71" s="22"/>
      <c r="B71" s="84"/>
      <c r="C71" s="87"/>
      <c r="D71" s="110"/>
      <c r="E71" s="89"/>
      <c r="F71" s="89"/>
      <c r="G71" s="82" t="s">
        <v>161</v>
      </c>
      <c r="H71" s="102">
        <f t="shared" si="16"/>
        <v>197199500</v>
      </c>
      <c r="I71" s="290"/>
    </row>
    <row r="72" spans="1:9" ht="19.899999999999999" customHeight="1" x14ac:dyDescent="0.3">
      <c r="A72" s="22"/>
      <c r="B72" s="84"/>
      <c r="C72" s="88"/>
      <c r="D72" s="111"/>
      <c r="E72" s="92"/>
      <c r="F72" s="92"/>
      <c r="G72" s="98" t="s">
        <v>151</v>
      </c>
      <c r="H72" s="103">
        <f t="shared" si="16"/>
        <v>224480</v>
      </c>
      <c r="I72" s="291"/>
    </row>
    <row r="73" spans="1:9" ht="19.899999999999999" customHeight="1" x14ac:dyDescent="0.3">
      <c r="A73" s="16" t="s">
        <v>55</v>
      </c>
      <c r="B73" s="17"/>
      <c r="C73" s="27"/>
      <c r="D73" s="105">
        <f>SUM(D74)</f>
        <v>0</v>
      </c>
      <c r="E73" s="105">
        <f>SUM(E74)</f>
        <v>0</v>
      </c>
      <c r="F73" s="36">
        <f t="shared" si="15"/>
        <v>0</v>
      </c>
      <c r="G73" s="96"/>
      <c r="H73" s="28"/>
      <c r="I73" s="39"/>
    </row>
    <row r="74" spans="1:9" ht="19.899999999999999" customHeight="1" x14ac:dyDescent="0.3">
      <c r="A74" s="22"/>
      <c r="B74" s="16" t="s">
        <v>56</v>
      </c>
      <c r="C74" s="18"/>
      <c r="D74" s="70">
        <f>SUM(D75:D76)</f>
        <v>0</v>
      </c>
      <c r="E74" s="70">
        <f>SUM(E75:E76)</f>
        <v>0</v>
      </c>
      <c r="F74" s="33">
        <f t="shared" si="15"/>
        <v>0</v>
      </c>
      <c r="G74" s="19"/>
      <c r="H74" s="20"/>
      <c r="I74" s="39"/>
    </row>
    <row r="75" spans="1:9" ht="19.899999999999999" customHeight="1" x14ac:dyDescent="0.3">
      <c r="A75" s="22"/>
      <c r="B75" s="22"/>
      <c r="C75" s="18" t="s">
        <v>57</v>
      </c>
      <c r="D75" s="73"/>
      <c r="E75" s="33">
        <f>SUM(H75)</f>
        <v>0</v>
      </c>
      <c r="F75" s="33">
        <f t="shared" si="15"/>
        <v>0</v>
      </c>
      <c r="G75" s="68"/>
      <c r="H75" s="20">
        <f t="shared" ref="H75" si="17">소계(G75)</f>
        <v>0</v>
      </c>
      <c r="I75" s="39"/>
    </row>
    <row r="76" spans="1:9" ht="19.899999999999999" customHeight="1" x14ac:dyDescent="0.3">
      <c r="A76" s="22"/>
      <c r="B76" s="22"/>
      <c r="C76" s="18" t="s">
        <v>58</v>
      </c>
      <c r="D76" s="73"/>
      <c r="E76" s="33">
        <f>SUM(H76)</f>
        <v>0</v>
      </c>
      <c r="F76" s="33">
        <f t="shared" si="15"/>
        <v>0</v>
      </c>
      <c r="G76" s="68"/>
      <c r="H76" s="20">
        <f t="shared" ref="H76" si="18">소계(G76)</f>
        <v>0</v>
      </c>
      <c r="I76" s="39"/>
    </row>
    <row r="77" spans="1:9" ht="19.899999999999999" customHeight="1" x14ac:dyDescent="0.3">
      <c r="A77" s="16" t="s">
        <v>59</v>
      </c>
      <c r="B77" s="17"/>
      <c r="C77" s="18"/>
      <c r="D77" s="70"/>
      <c r="E77" s="70">
        <f>SUM(E78)</f>
        <v>0</v>
      </c>
      <c r="F77" s="33">
        <f t="shared" si="15"/>
        <v>0</v>
      </c>
      <c r="G77" s="19"/>
      <c r="H77" s="20"/>
      <c r="I77" s="39"/>
    </row>
    <row r="78" spans="1:9" ht="19.899999999999999" customHeight="1" x14ac:dyDescent="0.3">
      <c r="A78" s="22"/>
      <c r="B78" s="16" t="s">
        <v>60</v>
      </c>
      <c r="C78" s="18"/>
      <c r="D78" s="70">
        <f>SUM(D79:D79)</f>
        <v>0</v>
      </c>
      <c r="E78" s="70">
        <f>SUM(E79:E79)</f>
        <v>0</v>
      </c>
      <c r="F78" s="33">
        <f t="shared" si="15"/>
        <v>0</v>
      </c>
      <c r="G78" s="19"/>
      <c r="H78" s="20"/>
      <c r="I78" s="39"/>
    </row>
    <row r="79" spans="1:9" ht="19.899999999999999" customHeight="1" x14ac:dyDescent="0.3">
      <c r="A79" s="22"/>
      <c r="B79" s="22"/>
      <c r="C79" s="18" t="s">
        <v>60</v>
      </c>
      <c r="D79" s="73"/>
      <c r="E79" s="33">
        <f>SUM(H79)</f>
        <v>0</v>
      </c>
      <c r="F79" s="33">
        <f t="shared" si="15"/>
        <v>0</v>
      </c>
      <c r="G79" s="68"/>
      <c r="H79" s="20">
        <f t="shared" ref="H79" si="19">소계(G79)</f>
        <v>0</v>
      </c>
      <c r="I79" s="39"/>
    </row>
    <row r="80" spans="1:9" ht="19.899999999999999" customHeight="1" x14ac:dyDescent="0.3">
      <c r="A80" s="16" t="s">
        <v>61</v>
      </c>
      <c r="B80" s="17"/>
      <c r="C80" s="18"/>
      <c r="D80" s="70">
        <f>SUM(D81)</f>
        <v>2654000</v>
      </c>
      <c r="E80" s="70">
        <f>SUM(E81)</f>
        <v>2647258</v>
      </c>
      <c r="F80" s="33">
        <f t="shared" si="15"/>
        <v>6742</v>
      </c>
      <c r="G80" s="19"/>
      <c r="H80" s="20"/>
      <c r="I80" s="39"/>
    </row>
    <row r="81" spans="1:9" ht="19.899999999999999" customHeight="1" x14ac:dyDescent="0.3">
      <c r="A81" s="22"/>
      <c r="B81" s="16" t="s">
        <v>62</v>
      </c>
      <c r="C81" s="23"/>
      <c r="D81" s="104">
        <f>SUM(D82:D86)</f>
        <v>2654000</v>
      </c>
      <c r="E81" s="104">
        <f>SUM(E82:E86)</f>
        <v>2647258</v>
      </c>
      <c r="F81" s="34">
        <f t="shared" si="15"/>
        <v>6742</v>
      </c>
      <c r="G81" s="106"/>
      <c r="H81" s="20"/>
      <c r="I81" s="39"/>
    </row>
    <row r="82" spans="1:9" ht="19.899999999999999" customHeight="1" x14ac:dyDescent="0.3">
      <c r="A82" s="22"/>
      <c r="B82" s="84"/>
      <c r="C82" s="109" t="s">
        <v>63</v>
      </c>
      <c r="D82" s="115">
        <v>1998000</v>
      </c>
      <c r="E82" s="93">
        <f>SUM(H82:H83)</f>
        <v>2034258</v>
      </c>
      <c r="F82" s="93">
        <f t="shared" si="15"/>
        <v>-36258</v>
      </c>
      <c r="G82" s="116" t="s">
        <v>162</v>
      </c>
      <c r="H82" s="24">
        <f t="shared" ref="H82:H86" si="20">소계(G82)</f>
        <v>1212077</v>
      </c>
      <c r="I82" s="40"/>
    </row>
    <row r="83" spans="1:9" ht="19.899999999999999" customHeight="1" x14ac:dyDescent="0.3">
      <c r="A83" s="22"/>
      <c r="B83" s="84"/>
      <c r="C83" s="87"/>
      <c r="D83" s="114"/>
      <c r="E83" s="94"/>
      <c r="F83" s="94"/>
      <c r="G83" s="98" t="s">
        <v>163</v>
      </c>
      <c r="H83" s="28">
        <f t="shared" si="20"/>
        <v>822181</v>
      </c>
      <c r="I83" s="41"/>
    </row>
    <row r="84" spans="1:9" ht="19.899999999999999" customHeight="1" x14ac:dyDescent="0.3">
      <c r="A84" s="22"/>
      <c r="B84" s="84"/>
      <c r="C84" s="117" t="s">
        <v>126</v>
      </c>
      <c r="D84" s="83">
        <v>656000</v>
      </c>
      <c r="E84" s="90">
        <f>SUM(H84:H85)</f>
        <v>613000</v>
      </c>
      <c r="F84" s="118">
        <f t="shared" si="15"/>
        <v>43000</v>
      </c>
      <c r="G84" s="82" t="s">
        <v>152</v>
      </c>
      <c r="H84" s="24">
        <f t="shared" si="20"/>
        <v>313000</v>
      </c>
      <c r="I84" s="40"/>
    </row>
    <row r="85" spans="1:9" ht="19.899999999999999" customHeight="1" x14ac:dyDescent="0.3">
      <c r="A85" s="22"/>
      <c r="B85" s="84"/>
      <c r="C85" s="119"/>
      <c r="D85" s="111"/>
      <c r="E85" s="92"/>
      <c r="F85" s="120"/>
      <c r="G85" s="98" t="s">
        <v>164</v>
      </c>
      <c r="H85" s="28">
        <f>소계(G85)</f>
        <v>300000</v>
      </c>
      <c r="I85" s="41"/>
    </row>
    <row r="86" spans="1:9" ht="19.899999999999999" customHeight="1" x14ac:dyDescent="0.3">
      <c r="A86" s="22"/>
      <c r="B86" s="22"/>
      <c r="C86" s="27" t="s">
        <v>127</v>
      </c>
      <c r="D86" s="113"/>
      <c r="E86" s="36">
        <f>SUM(H86)</f>
        <v>0</v>
      </c>
      <c r="F86" s="36">
        <f t="shared" si="15"/>
        <v>0</v>
      </c>
      <c r="G86" s="66"/>
      <c r="H86" s="20">
        <f t="shared" si="20"/>
        <v>0</v>
      </c>
      <c r="I86" s="39"/>
    </row>
    <row r="87" spans="1:9" ht="19.899999999999999" customHeight="1" x14ac:dyDescent="0.3">
      <c r="A87" s="16" t="s">
        <v>64</v>
      </c>
      <c r="B87" s="17"/>
      <c r="C87" s="18"/>
      <c r="D87" s="70">
        <f>SUM(D88)</f>
        <v>0</v>
      </c>
      <c r="E87" s="70">
        <f>SUM(E88)</f>
        <v>0</v>
      </c>
      <c r="F87" s="33">
        <f t="shared" si="15"/>
        <v>0</v>
      </c>
      <c r="G87" s="19"/>
      <c r="H87" s="20"/>
      <c r="I87" s="39"/>
    </row>
    <row r="88" spans="1:9" ht="19.899999999999999" customHeight="1" x14ac:dyDescent="0.3">
      <c r="A88" s="22"/>
      <c r="B88" s="16" t="s">
        <v>66</v>
      </c>
      <c r="C88" s="18"/>
      <c r="D88" s="70">
        <f>SUM(D89:D89)</f>
        <v>0</v>
      </c>
      <c r="E88" s="70">
        <f>SUM(E89:E89)</f>
        <v>0</v>
      </c>
      <c r="F88" s="33">
        <f t="shared" si="15"/>
        <v>0</v>
      </c>
      <c r="G88" s="19"/>
      <c r="H88" s="20"/>
      <c r="I88" s="39"/>
    </row>
    <row r="89" spans="1:9" ht="19.899999999999999" customHeight="1" x14ac:dyDescent="0.3">
      <c r="A89" s="22"/>
      <c r="B89" s="22"/>
      <c r="C89" s="18" t="s">
        <v>65</v>
      </c>
      <c r="D89" s="73"/>
      <c r="E89" s="33">
        <f>SUM(H89)</f>
        <v>0</v>
      </c>
      <c r="F89" s="33">
        <f t="shared" si="15"/>
        <v>0</v>
      </c>
      <c r="G89" s="68"/>
      <c r="H89" s="20">
        <f t="shared" ref="H89" si="21">소계(G89)</f>
        <v>0</v>
      </c>
      <c r="I89" s="39"/>
    </row>
    <row r="90" spans="1:9" ht="19.899999999999999" customHeight="1" x14ac:dyDescent="0.3">
      <c r="A90" s="16" t="s">
        <v>67</v>
      </c>
      <c r="B90" s="17"/>
      <c r="C90" s="18"/>
      <c r="D90" s="70">
        <f>SUM(D91)</f>
        <v>0</v>
      </c>
      <c r="E90" s="70">
        <f>SUM(E91)</f>
        <v>0</v>
      </c>
      <c r="F90" s="33">
        <f t="shared" si="15"/>
        <v>0</v>
      </c>
      <c r="G90" s="19"/>
      <c r="H90" s="20"/>
      <c r="I90" s="39"/>
    </row>
    <row r="91" spans="1:9" ht="19.899999999999999" customHeight="1" x14ac:dyDescent="0.3">
      <c r="A91" s="22"/>
      <c r="B91" s="16" t="s">
        <v>68</v>
      </c>
      <c r="C91" s="18"/>
      <c r="D91" s="70">
        <f>SUM(D92:D92)</f>
        <v>0</v>
      </c>
      <c r="E91" s="70">
        <f>SUM(E92:E92)</f>
        <v>0</v>
      </c>
      <c r="F91" s="33">
        <f t="shared" si="15"/>
        <v>0</v>
      </c>
      <c r="G91" s="19"/>
      <c r="H91" s="20"/>
      <c r="I91" s="39"/>
    </row>
    <row r="92" spans="1:9" ht="19.899999999999999" customHeight="1" x14ac:dyDescent="0.3">
      <c r="A92" s="22"/>
      <c r="B92" s="22"/>
      <c r="C92" s="18" t="s">
        <v>68</v>
      </c>
      <c r="D92" s="73"/>
      <c r="E92" s="33">
        <f>SUM(H92)</f>
        <v>0</v>
      </c>
      <c r="F92" s="33">
        <f t="shared" si="15"/>
        <v>0</v>
      </c>
      <c r="G92" s="68"/>
      <c r="H92" s="20">
        <f t="shared" ref="H92" si="22">소계(G92)</f>
        <v>0</v>
      </c>
      <c r="I92" s="39"/>
    </row>
    <row r="93" spans="1:9" ht="19.899999999999999" customHeight="1" x14ac:dyDescent="0.3">
      <c r="A93" s="16" t="s">
        <v>69</v>
      </c>
      <c r="B93" s="17"/>
      <c r="C93" s="18"/>
      <c r="D93" s="70">
        <f>SUM(D94)</f>
        <v>51000</v>
      </c>
      <c r="E93" s="70">
        <f>SUM(E94)</f>
        <v>51351</v>
      </c>
      <c r="F93" s="33">
        <f t="shared" si="15"/>
        <v>-351</v>
      </c>
      <c r="G93" s="19"/>
      <c r="H93" s="20"/>
      <c r="I93" s="39"/>
    </row>
    <row r="94" spans="1:9" ht="19.899999999999999" customHeight="1" x14ac:dyDescent="0.3">
      <c r="A94" s="22"/>
      <c r="B94" s="16" t="s">
        <v>70</v>
      </c>
      <c r="C94" s="18"/>
      <c r="D94" s="70">
        <f>SUM(D95:D97)</f>
        <v>51000</v>
      </c>
      <c r="E94" s="70">
        <f>SUM(E95:E97)</f>
        <v>51351</v>
      </c>
      <c r="F94" s="33">
        <f t="shared" si="15"/>
        <v>-351</v>
      </c>
      <c r="G94" s="19"/>
      <c r="H94" s="20"/>
      <c r="I94" s="39"/>
    </row>
    <row r="95" spans="1:9" ht="19.899999999999999" customHeight="1" x14ac:dyDescent="0.3">
      <c r="A95" s="22"/>
      <c r="B95" s="22"/>
      <c r="C95" s="18" t="s">
        <v>71</v>
      </c>
      <c r="D95" s="73">
        <v>51000</v>
      </c>
      <c r="E95" s="33">
        <f>SUM(H95)</f>
        <v>51351</v>
      </c>
      <c r="F95" s="33">
        <f t="shared" si="15"/>
        <v>-351</v>
      </c>
      <c r="G95" s="68" t="s">
        <v>153</v>
      </c>
      <c r="H95" s="20">
        <f t="shared" ref="H95:H97" si="23">소계(G95)</f>
        <v>51351</v>
      </c>
      <c r="I95" s="39"/>
    </row>
    <row r="96" spans="1:9" ht="19.899999999999999" customHeight="1" x14ac:dyDescent="0.3">
      <c r="A96" s="22"/>
      <c r="B96" s="22"/>
      <c r="C96" s="18" t="s">
        <v>72</v>
      </c>
      <c r="D96" s="73"/>
      <c r="E96" s="33">
        <f>SUM(H96)</f>
        <v>0</v>
      </c>
      <c r="F96" s="33">
        <f t="shared" si="15"/>
        <v>0</v>
      </c>
      <c r="G96" s="68"/>
      <c r="H96" s="20">
        <f t="shared" ref="H96" si="24">소계(G96)</f>
        <v>0</v>
      </c>
      <c r="I96" s="39"/>
    </row>
    <row r="97" spans="1:9" ht="19.899999999999999" customHeight="1" x14ac:dyDescent="0.3">
      <c r="A97" s="22"/>
      <c r="B97" s="22"/>
      <c r="C97" s="18" t="s">
        <v>73</v>
      </c>
      <c r="D97" s="73"/>
      <c r="E97" s="33">
        <f>SUM(H97)</f>
        <v>0</v>
      </c>
      <c r="F97" s="33">
        <f t="shared" si="15"/>
        <v>0</v>
      </c>
      <c r="G97" s="68"/>
      <c r="H97" s="20">
        <f t="shared" si="23"/>
        <v>0</v>
      </c>
      <c r="I97" s="39"/>
    </row>
    <row r="98" spans="1:9" ht="19.899999999999999" customHeight="1" x14ac:dyDescent="0.3">
      <c r="A98" s="288" t="s">
        <v>74</v>
      </c>
      <c r="B98" s="288"/>
      <c r="C98" s="288"/>
      <c r="D98" s="74">
        <f>SUM(D4,D38,D66,D73,D77,D80,D87,D90,D93)</f>
        <v>1450103000</v>
      </c>
      <c r="E98" s="74">
        <f>SUM(E4,E38,E66,E73,E77,E80,E87,E90,E93)</f>
        <v>1430111019</v>
      </c>
      <c r="F98" s="33">
        <f t="shared" si="15"/>
        <v>19991981</v>
      </c>
      <c r="G98" s="30"/>
      <c r="H98" s="31"/>
      <c r="I98" s="42"/>
    </row>
  </sheetData>
  <sheetProtection selectLockedCells="1"/>
  <mergeCells count="6">
    <mergeCell ref="A1:I1"/>
    <mergeCell ref="G2:I2"/>
    <mergeCell ref="G3:H3"/>
    <mergeCell ref="A98:C98"/>
    <mergeCell ref="I41:I44"/>
    <mergeCell ref="I68:I72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fitToHeight="2" orientation="portrait" r:id="rId1"/>
  <ignoredErrors>
    <ignoredError sqref="E4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4.9989318521683403E-2"/>
  </sheetPr>
  <dimension ref="A1:O198"/>
  <sheetViews>
    <sheetView showGridLines="0" zoomScale="130" zoomScaleNormal="130" workbookViewId="0">
      <pane ySplit="3" topLeftCell="A4" activePane="bottomLeft" state="frozen"/>
      <selection activeCell="C27" sqref="C27"/>
      <selection pane="bottomLeft" sqref="A1:I1"/>
    </sheetView>
  </sheetViews>
  <sheetFormatPr defaultColWidth="9" defaultRowHeight="13.5" x14ac:dyDescent="0.3"/>
  <cols>
    <col min="1" max="2" width="3.25" style="29" customWidth="1"/>
    <col min="3" max="3" width="16.5" style="29" customWidth="1"/>
    <col min="4" max="5" width="10.125" style="29" customWidth="1"/>
    <col min="6" max="6" width="6.625" style="29" customWidth="1"/>
    <col min="7" max="7" width="35.625" style="29" customWidth="1"/>
    <col min="8" max="8" width="13.5" style="29" customWidth="1"/>
    <col min="9" max="9" width="5.625" style="29" customWidth="1"/>
    <col min="10" max="16384" width="9" style="29"/>
  </cols>
  <sheetData>
    <row r="1" spans="1:15" s="12" customFormat="1" ht="22.5" x14ac:dyDescent="0.3">
      <c r="A1" s="285" t="s">
        <v>19</v>
      </c>
      <c r="B1" s="285"/>
      <c r="C1" s="285"/>
      <c r="D1" s="285"/>
      <c r="E1" s="285"/>
      <c r="F1" s="285"/>
      <c r="G1" s="285"/>
      <c r="H1" s="285"/>
      <c r="I1" s="285"/>
    </row>
    <row r="2" spans="1:15" s="12" customFormat="1" ht="18.95" customHeight="1" x14ac:dyDescent="0.3">
      <c r="A2" s="13"/>
      <c r="B2" s="14"/>
      <c r="G2" s="286" t="s">
        <v>22</v>
      </c>
      <c r="H2" s="286"/>
      <c r="I2" s="286"/>
    </row>
    <row r="3" spans="1:15" s="12" customFormat="1" ht="24" x14ac:dyDescent="0.3">
      <c r="A3" s="51" t="s">
        <v>0</v>
      </c>
      <c r="B3" s="51" t="s">
        <v>1</v>
      </c>
      <c r="C3" s="51" t="s">
        <v>2</v>
      </c>
      <c r="D3" s="52" t="s">
        <v>121</v>
      </c>
      <c r="E3" s="52" t="s">
        <v>122</v>
      </c>
      <c r="F3" s="52" t="s">
        <v>20</v>
      </c>
      <c r="G3" s="287" t="s">
        <v>21</v>
      </c>
      <c r="H3" s="287"/>
      <c r="I3" s="51" t="s">
        <v>3</v>
      </c>
      <c r="J3" s="15"/>
      <c r="K3" s="15"/>
      <c r="L3" s="15"/>
      <c r="M3" s="15"/>
      <c r="N3" s="15"/>
      <c r="O3" s="15"/>
    </row>
    <row r="4" spans="1:15" s="21" customFormat="1" ht="20.100000000000001" customHeight="1" x14ac:dyDescent="0.3">
      <c r="A4" s="16" t="s">
        <v>75</v>
      </c>
      <c r="B4" s="17"/>
      <c r="C4" s="18"/>
      <c r="D4" s="70">
        <f>SUM(D5,D28,D45)</f>
        <v>750956000</v>
      </c>
      <c r="E4" s="70">
        <f>SUM(E5,E28,E45)</f>
        <v>744539510</v>
      </c>
      <c r="F4" s="33">
        <f>D4-E4</f>
        <v>6416490</v>
      </c>
      <c r="G4" s="19"/>
      <c r="H4" s="20"/>
      <c r="I4" s="44"/>
    </row>
    <row r="5" spans="1:15" s="21" customFormat="1" ht="20.100000000000001" customHeight="1" x14ac:dyDescent="0.3">
      <c r="A5" s="22"/>
      <c r="B5" s="16" t="s">
        <v>76</v>
      </c>
      <c r="C5" s="18"/>
      <c r="D5" s="70">
        <f>SUM(D6,D9,D18,D22,D26)</f>
        <v>258736000</v>
      </c>
      <c r="E5" s="70">
        <f>SUM(E6,E9,E18,E22,E26)</f>
        <v>258048980</v>
      </c>
      <c r="F5" s="33">
        <f t="shared" ref="F5:F107" si="0">D5-E5</f>
        <v>687020</v>
      </c>
      <c r="G5" s="19"/>
      <c r="H5" s="20"/>
      <c r="I5" s="44"/>
    </row>
    <row r="6" spans="1:15" s="21" customFormat="1" ht="20.100000000000001" customHeight="1" x14ac:dyDescent="0.3">
      <c r="A6" s="22"/>
      <c r="B6" s="22"/>
      <c r="C6" s="23" t="s">
        <v>77</v>
      </c>
      <c r="D6" s="75">
        <v>176163000</v>
      </c>
      <c r="E6" s="34">
        <f>SUM(H6:H8)</f>
        <v>175922890</v>
      </c>
      <c r="F6" s="34">
        <f t="shared" si="0"/>
        <v>240110</v>
      </c>
      <c r="G6" s="9" t="s">
        <v>314</v>
      </c>
      <c r="H6" s="24">
        <f t="shared" ref="H6:H8" si="1">소계(G6)</f>
        <v>54660200</v>
      </c>
      <c r="I6" s="45"/>
    </row>
    <row r="7" spans="1:15" s="21" customFormat="1" ht="20.100000000000001" customHeight="1" x14ac:dyDescent="0.3">
      <c r="A7" s="22"/>
      <c r="B7" s="22"/>
      <c r="C7" s="25"/>
      <c r="D7" s="35"/>
      <c r="E7" s="35"/>
      <c r="F7" s="35">
        <f t="shared" si="0"/>
        <v>0</v>
      </c>
      <c r="G7" s="10" t="s">
        <v>165</v>
      </c>
      <c r="H7" s="26">
        <f t="shared" ref="H7" si="2">소계(G7)</f>
        <v>108822000</v>
      </c>
      <c r="I7" s="46"/>
    </row>
    <row r="8" spans="1:15" s="21" customFormat="1" ht="20.100000000000001" customHeight="1" x14ac:dyDescent="0.3">
      <c r="A8" s="22"/>
      <c r="B8" s="22"/>
      <c r="C8" s="25"/>
      <c r="D8" s="35"/>
      <c r="E8" s="35"/>
      <c r="F8" s="35">
        <f t="shared" si="0"/>
        <v>0</v>
      </c>
      <c r="G8" s="10" t="s">
        <v>166</v>
      </c>
      <c r="H8" s="26">
        <f t="shared" si="1"/>
        <v>12440690</v>
      </c>
      <c r="I8" s="46"/>
    </row>
    <row r="9" spans="1:15" s="21" customFormat="1" ht="20.100000000000001" customHeight="1" x14ac:dyDescent="0.3">
      <c r="A9" s="22"/>
      <c r="B9" s="84"/>
      <c r="C9" s="109" t="s">
        <v>78</v>
      </c>
      <c r="D9" s="123">
        <v>30410000</v>
      </c>
      <c r="E9" s="90">
        <f>SUM(H9:H17)</f>
        <v>30097140</v>
      </c>
      <c r="F9" s="90">
        <f t="shared" si="0"/>
        <v>312860</v>
      </c>
      <c r="G9" s="125" t="s">
        <v>188</v>
      </c>
      <c r="H9" s="101">
        <f t="shared" ref="H9" si="3">소계(G9)</f>
        <v>11577640</v>
      </c>
      <c r="I9" s="289"/>
    </row>
    <row r="10" spans="1:15" s="21" customFormat="1" ht="20.100000000000001" customHeight="1" x14ac:dyDescent="0.3">
      <c r="A10" s="22"/>
      <c r="B10" s="84"/>
      <c r="C10" s="87"/>
      <c r="D10" s="89"/>
      <c r="E10" s="89"/>
      <c r="F10" s="89">
        <f t="shared" si="0"/>
        <v>0</v>
      </c>
      <c r="G10" s="122" t="s">
        <v>168</v>
      </c>
      <c r="H10" s="102">
        <f t="shared" ref="H10" si="4">소계(G10)</f>
        <v>3540000</v>
      </c>
      <c r="I10" s="290"/>
    </row>
    <row r="11" spans="1:15" s="21" customFormat="1" ht="20.100000000000001" customHeight="1" x14ac:dyDescent="0.3">
      <c r="A11" s="22"/>
      <c r="B11" s="84"/>
      <c r="C11" s="87"/>
      <c r="D11" s="89"/>
      <c r="E11" s="89"/>
      <c r="F11" s="89">
        <f t="shared" si="0"/>
        <v>0</v>
      </c>
      <c r="G11" s="122" t="s">
        <v>169</v>
      </c>
      <c r="H11" s="102">
        <f>소계(G11)</f>
        <v>2400000</v>
      </c>
      <c r="I11" s="290"/>
    </row>
    <row r="12" spans="1:15" s="21" customFormat="1" ht="20.100000000000001" customHeight="1" x14ac:dyDescent="0.3">
      <c r="A12" s="22"/>
      <c r="B12" s="84"/>
      <c r="C12" s="87"/>
      <c r="D12" s="89"/>
      <c r="E12" s="89"/>
      <c r="F12" s="89">
        <f t="shared" si="0"/>
        <v>0</v>
      </c>
      <c r="G12" s="122" t="s">
        <v>170</v>
      </c>
      <c r="H12" s="102">
        <f>소계(G12)</f>
        <v>1873200</v>
      </c>
      <c r="I12" s="290"/>
    </row>
    <row r="13" spans="1:15" s="21" customFormat="1" ht="20.100000000000001" customHeight="1" x14ac:dyDescent="0.3">
      <c r="A13" s="22"/>
      <c r="B13" s="84"/>
      <c r="C13" s="87"/>
      <c r="D13" s="89"/>
      <c r="E13" s="89"/>
      <c r="F13" s="89">
        <f t="shared" si="0"/>
        <v>0</v>
      </c>
      <c r="G13" s="122" t="s">
        <v>171</v>
      </c>
      <c r="H13" s="102">
        <f t="shared" ref="H13:H19" si="5">소계(G13)</f>
        <v>120000</v>
      </c>
      <c r="I13" s="290"/>
    </row>
    <row r="14" spans="1:15" s="21" customFormat="1" ht="20.100000000000001" customHeight="1" x14ac:dyDescent="0.3">
      <c r="A14" s="22"/>
      <c r="B14" s="84"/>
      <c r="C14" s="87"/>
      <c r="D14" s="89"/>
      <c r="E14" s="89"/>
      <c r="F14" s="89"/>
      <c r="G14" s="122" t="s">
        <v>172</v>
      </c>
      <c r="H14" s="102">
        <f t="shared" si="5"/>
        <v>5576600</v>
      </c>
      <c r="I14" s="290"/>
    </row>
    <row r="15" spans="1:15" s="21" customFormat="1" ht="20.100000000000001" customHeight="1" x14ac:dyDescent="0.3">
      <c r="A15" s="22"/>
      <c r="B15" s="84"/>
      <c r="C15" s="87"/>
      <c r="D15" s="89"/>
      <c r="E15" s="89"/>
      <c r="F15" s="89"/>
      <c r="G15" s="122" t="s">
        <v>173</v>
      </c>
      <c r="H15" s="102">
        <f t="shared" si="5"/>
        <v>569700</v>
      </c>
      <c r="I15" s="290"/>
    </row>
    <row r="16" spans="1:15" s="21" customFormat="1" ht="20.100000000000001" customHeight="1" x14ac:dyDescent="0.3">
      <c r="A16" s="22"/>
      <c r="B16" s="84"/>
      <c r="C16" s="87"/>
      <c r="D16" s="89"/>
      <c r="E16" s="89"/>
      <c r="F16" s="89"/>
      <c r="G16" s="122" t="s">
        <v>174</v>
      </c>
      <c r="H16" s="102">
        <f t="shared" si="5"/>
        <v>1500000</v>
      </c>
      <c r="I16" s="290"/>
    </row>
    <row r="17" spans="1:9" s="21" customFormat="1" ht="20.100000000000001" customHeight="1" x14ac:dyDescent="0.3">
      <c r="A17" s="22"/>
      <c r="B17" s="84"/>
      <c r="C17" s="87"/>
      <c r="D17" s="89"/>
      <c r="E17" s="89"/>
      <c r="F17" s="89"/>
      <c r="G17" s="126" t="s">
        <v>175</v>
      </c>
      <c r="H17" s="102">
        <f t="shared" si="5"/>
        <v>2940000</v>
      </c>
      <c r="I17" s="291"/>
    </row>
    <row r="18" spans="1:9" s="21" customFormat="1" ht="20.100000000000001" customHeight="1" x14ac:dyDescent="0.3">
      <c r="A18" s="22"/>
      <c r="B18" s="84"/>
      <c r="C18" s="109" t="s">
        <v>79</v>
      </c>
      <c r="D18" s="123">
        <v>35139000</v>
      </c>
      <c r="E18" s="90">
        <f>SUM(H18:H21)</f>
        <v>35091280</v>
      </c>
      <c r="F18" s="90">
        <f t="shared" si="0"/>
        <v>47720</v>
      </c>
      <c r="G18" s="125" t="s">
        <v>176</v>
      </c>
      <c r="H18" s="101">
        <f t="shared" si="5"/>
        <v>15691200</v>
      </c>
      <c r="I18" s="289"/>
    </row>
    <row r="19" spans="1:9" s="21" customFormat="1" ht="20.100000000000001" customHeight="1" x14ac:dyDescent="0.3">
      <c r="A19" s="22"/>
      <c r="B19" s="84"/>
      <c r="C19" s="87"/>
      <c r="D19" s="89"/>
      <c r="E19" s="89"/>
      <c r="F19" s="89">
        <f t="shared" si="0"/>
        <v>0</v>
      </c>
      <c r="G19" s="122" t="s">
        <v>177</v>
      </c>
      <c r="H19" s="102">
        <f t="shared" si="5"/>
        <v>16928280</v>
      </c>
      <c r="I19" s="290"/>
    </row>
    <row r="20" spans="1:9" s="21" customFormat="1" ht="20.100000000000001" customHeight="1" x14ac:dyDescent="0.3">
      <c r="A20" s="22"/>
      <c r="B20" s="84"/>
      <c r="C20" s="87"/>
      <c r="D20" s="89"/>
      <c r="E20" s="89"/>
      <c r="F20" s="89">
        <f t="shared" si="0"/>
        <v>0</v>
      </c>
      <c r="G20" s="122" t="s">
        <v>178</v>
      </c>
      <c r="H20" s="102">
        <f t="shared" ref="H20:H22" si="6">소계(G20)</f>
        <v>1811800</v>
      </c>
      <c r="I20" s="290"/>
    </row>
    <row r="21" spans="1:9" s="21" customFormat="1" ht="20.100000000000001" customHeight="1" x14ac:dyDescent="0.3">
      <c r="A21" s="22"/>
      <c r="B21" s="84"/>
      <c r="C21" s="88"/>
      <c r="D21" s="92"/>
      <c r="E21" s="92"/>
      <c r="F21" s="92"/>
      <c r="G21" s="124" t="s">
        <v>179</v>
      </c>
      <c r="H21" s="103">
        <f t="shared" si="6"/>
        <v>660000</v>
      </c>
      <c r="I21" s="291"/>
    </row>
    <row r="22" spans="1:9" s="21" customFormat="1" ht="20.100000000000001" customHeight="1" x14ac:dyDescent="0.3">
      <c r="A22" s="22"/>
      <c r="B22" s="22"/>
      <c r="C22" s="25" t="s">
        <v>80</v>
      </c>
      <c r="D22" s="121">
        <v>17024000</v>
      </c>
      <c r="E22" s="35">
        <f>SUM(H22:H25)</f>
        <v>16937670</v>
      </c>
      <c r="F22" s="35">
        <f t="shared" si="0"/>
        <v>86330</v>
      </c>
      <c r="G22" s="10" t="s">
        <v>180</v>
      </c>
      <c r="H22" s="26">
        <f t="shared" si="6"/>
        <v>4424070</v>
      </c>
      <c r="I22" s="45"/>
    </row>
    <row r="23" spans="1:9" s="21" customFormat="1" ht="20.100000000000001" customHeight="1" x14ac:dyDescent="0.3">
      <c r="A23" s="22"/>
      <c r="B23" s="22"/>
      <c r="C23" s="25"/>
      <c r="D23" s="35"/>
      <c r="E23" s="35"/>
      <c r="F23" s="35">
        <f t="shared" si="0"/>
        <v>0</v>
      </c>
      <c r="G23" s="10" t="s">
        <v>181</v>
      </c>
      <c r="H23" s="26">
        <f>소계(G23)</f>
        <v>327380</v>
      </c>
      <c r="I23" s="46"/>
    </row>
    <row r="24" spans="1:9" s="21" customFormat="1" ht="20.100000000000001" customHeight="1" x14ac:dyDescent="0.3">
      <c r="A24" s="22"/>
      <c r="B24" s="22"/>
      <c r="C24" s="25"/>
      <c r="D24" s="35"/>
      <c r="E24" s="35"/>
      <c r="F24" s="35">
        <f t="shared" si="0"/>
        <v>0</v>
      </c>
      <c r="G24" s="10" t="s">
        <v>182</v>
      </c>
      <c r="H24" s="26">
        <f t="shared" ref="H24" si="7">소계(G24)</f>
        <v>873070</v>
      </c>
      <c r="I24" s="46"/>
    </row>
    <row r="25" spans="1:9" s="21" customFormat="1" ht="20.100000000000001" customHeight="1" x14ac:dyDescent="0.3">
      <c r="A25" s="22"/>
      <c r="B25" s="22"/>
      <c r="C25" s="27"/>
      <c r="D25" s="36"/>
      <c r="E25" s="36"/>
      <c r="F25" s="36">
        <f t="shared" si="0"/>
        <v>0</v>
      </c>
      <c r="G25" s="11" t="s">
        <v>183</v>
      </c>
      <c r="H25" s="28">
        <f t="shared" ref="H25:H26" si="8">소계(G25)</f>
        <v>11313150</v>
      </c>
      <c r="I25" s="47"/>
    </row>
    <row r="26" spans="1:9" s="21" customFormat="1" ht="20.100000000000001" customHeight="1" x14ac:dyDescent="0.3">
      <c r="A26" s="22"/>
      <c r="B26" s="22"/>
      <c r="C26" s="23" t="s">
        <v>81</v>
      </c>
      <c r="D26" s="75"/>
      <c r="E26" s="34">
        <f>SUM(H26:H27)</f>
        <v>0</v>
      </c>
      <c r="F26" s="34">
        <f t="shared" si="0"/>
        <v>0</v>
      </c>
      <c r="G26" s="9"/>
      <c r="H26" s="24">
        <f t="shared" si="8"/>
        <v>0</v>
      </c>
      <c r="I26" s="45"/>
    </row>
    <row r="27" spans="1:9" s="21" customFormat="1" ht="20.100000000000001" customHeight="1" x14ac:dyDescent="0.3">
      <c r="A27" s="22"/>
      <c r="B27" s="22"/>
      <c r="C27" s="27"/>
      <c r="D27" s="36"/>
      <c r="E27" s="36"/>
      <c r="F27" s="36">
        <f t="shared" si="0"/>
        <v>0</v>
      </c>
      <c r="G27" s="11"/>
      <c r="H27" s="28">
        <f t="shared" ref="H27" si="9">소계(G27)</f>
        <v>0</v>
      </c>
      <c r="I27" s="47"/>
    </row>
    <row r="28" spans="1:9" s="21" customFormat="1" ht="20.100000000000001" customHeight="1" x14ac:dyDescent="0.3">
      <c r="A28" s="22"/>
      <c r="B28" s="16" t="s">
        <v>82</v>
      </c>
      <c r="C28" s="18"/>
      <c r="D28" s="70">
        <f>SUM(D29,D31,D37,D40,D44)</f>
        <v>83948000</v>
      </c>
      <c r="E28" s="70">
        <f>SUM(E29,E31,E37,E40,E44)</f>
        <v>83729560</v>
      </c>
      <c r="F28" s="33">
        <f t="shared" si="0"/>
        <v>218440</v>
      </c>
      <c r="G28" s="19"/>
      <c r="H28" s="20"/>
      <c r="I28" s="44"/>
    </row>
    <row r="29" spans="1:9" s="21" customFormat="1" ht="20.100000000000001" customHeight="1" x14ac:dyDescent="0.3">
      <c r="A29" s="22"/>
      <c r="B29" s="22"/>
      <c r="C29" s="23" t="s">
        <v>77</v>
      </c>
      <c r="D29" s="75">
        <v>53952000</v>
      </c>
      <c r="E29" s="34">
        <f>SUM(H29:H30)</f>
        <v>53951750</v>
      </c>
      <c r="F29" s="34">
        <f t="shared" si="0"/>
        <v>250</v>
      </c>
      <c r="G29" s="9" t="s">
        <v>184</v>
      </c>
      <c r="H29" s="24">
        <f t="shared" ref="H29" si="10">소계(G29)</f>
        <v>48945000</v>
      </c>
      <c r="I29" s="45"/>
    </row>
    <row r="30" spans="1:9" s="21" customFormat="1" ht="20.100000000000001" customHeight="1" x14ac:dyDescent="0.3">
      <c r="A30" s="22"/>
      <c r="B30" s="22"/>
      <c r="C30" s="25"/>
      <c r="D30" s="35"/>
      <c r="E30" s="35"/>
      <c r="F30" s="35">
        <f t="shared" si="0"/>
        <v>0</v>
      </c>
      <c r="G30" s="10" t="s">
        <v>185</v>
      </c>
      <c r="H30" s="26">
        <f t="shared" ref="H30" si="11">소계(G30)</f>
        <v>5006750</v>
      </c>
      <c r="I30" s="46"/>
    </row>
    <row r="31" spans="1:9" s="21" customFormat="1" ht="20.100000000000001" customHeight="1" x14ac:dyDescent="0.3">
      <c r="A31" s="22"/>
      <c r="B31" s="22"/>
      <c r="C31" s="23" t="s">
        <v>78</v>
      </c>
      <c r="D31" s="75">
        <v>13493000</v>
      </c>
      <c r="E31" s="34">
        <f>SUM(H31:H36)</f>
        <v>13356550</v>
      </c>
      <c r="F31" s="34">
        <f t="shared" si="0"/>
        <v>136450</v>
      </c>
      <c r="G31" s="9" t="s">
        <v>187</v>
      </c>
      <c r="H31" s="24">
        <f t="shared" ref="H31" si="12">소계(G31)</f>
        <v>2880000</v>
      </c>
      <c r="I31" s="45"/>
    </row>
    <row r="32" spans="1:9" s="21" customFormat="1" ht="20.100000000000001" customHeight="1" x14ac:dyDescent="0.3">
      <c r="A32" s="22"/>
      <c r="B32" s="22"/>
      <c r="C32" s="25"/>
      <c r="D32" s="35"/>
      <c r="E32" s="35"/>
      <c r="F32" s="35"/>
      <c r="G32" s="10" t="s">
        <v>186</v>
      </c>
      <c r="H32" s="26">
        <f>소계(G32)</f>
        <v>1560000</v>
      </c>
      <c r="I32" s="46"/>
    </row>
    <row r="33" spans="1:9" s="21" customFormat="1" ht="20.100000000000001" customHeight="1" x14ac:dyDescent="0.3">
      <c r="A33" s="22"/>
      <c r="B33" s="22"/>
      <c r="C33" s="25"/>
      <c r="D33" s="35"/>
      <c r="E33" s="35"/>
      <c r="F33" s="35"/>
      <c r="G33" s="10" t="s">
        <v>167</v>
      </c>
      <c r="H33" s="26">
        <f t="shared" ref="H33:H36" si="13">소계(G33)</f>
        <v>4106650</v>
      </c>
      <c r="I33" s="46"/>
    </row>
    <row r="34" spans="1:9" s="21" customFormat="1" ht="20.100000000000001" customHeight="1" x14ac:dyDescent="0.3">
      <c r="A34" s="22"/>
      <c r="B34" s="22"/>
      <c r="C34" s="25"/>
      <c r="D34" s="35"/>
      <c r="E34" s="35"/>
      <c r="F34" s="35"/>
      <c r="G34" s="10" t="s">
        <v>189</v>
      </c>
      <c r="H34" s="26">
        <f t="shared" si="13"/>
        <v>1500000</v>
      </c>
      <c r="I34" s="46"/>
    </row>
    <row r="35" spans="1:9" s="21" customFormat="1" ht="20.100000000000001" customHeight="1" x14ac:dyDescent="0.3">
      <c r="A35" s="22"/>
      <c r="B35" s="22"/>
      <c r="C35" s="25"/>
      <c r="D35" s="35"/>
      <c r="E35" s="35"/>
      <c r="F35" s="35"/>
      <c r="G35" s="10" t="s">
        <v>191</v>
      </c>
      <c r="H35" s="26">
        <f t="shared" si="13"/>
        <v>3000000</v>
      </c>
      <c r="I35" s="46"/>
    </row>
    <row r="36" spans="1:9" s="21" customFormat="1" ht="20.100000000000001" customHeight="1" x14ac:dyDescent="0.3">
      <c r="A36" s="22"/>
      <c r="B36" s="22"/>
      <c r="C36" s="27"/>
      <c r="D36" s="36"/>
      <c r="E36" s="36"/>
      <c r="F36" s="36">
        <f t="shared" si="0"/>
        <v>0</v>
      </c>
      <c r="G36" s="11" t="s">
        <v>190</v>
      </c>
      <c r="H36" s="26">
        <f t="shared" si="13"/>
        <v>309900</v>
      </c>
      <c r="I36" s="47"/>
    </row>
    <row r="37" spans="1:9" s="21" customFormat="1" ht="20.100000000000001" customHeight="1" x14ac:dyDescent="0.3">
      <c r="A37" s="22"/>
      <c r="B37" s="22"/>
      <c r="C37" s="23" t="s">
        <v>79</v>
      </c>
      <c r="D37" s="75">
        <v>7707000</v>
      </c>
      <c r="E37" s="34">
        <f>SUM(H37:H39)</f>
        <v>7706740</v>
      </c>
      <c r="F37" s="34">
        <f t="shared" si="0"/>
        <v>260</v>
      </c>
      <c r="G37" s="9" t="s">
        <v>192</v>
      </c>
      <c r="H37" s="24">
        <f t="shared" ref="H37" si="14">소계(G37)</f>
        <v>4971180</v>
      </c>
      <c r="I37" s="45"/>
    </row>
    <row r="38" spans="1:9" s="21" customFormat="1" ht="20.100000000000001" customHeight="1" x14ac:dyDescent="0.3">
      <c r="A38" s="22"/>
      <c r="B38" s="22"/>
      <c r="C38" s="25"/>
      <c r="D38" s="35"/>
      <c r="E38" s="35"/>
      <c r="F38" s="35"/>
      <c r="G38" s="10" t="s">
        <v>193</v>
      </c>
      <c r="H38" s="26">
        <f>소계(G38)</f>
        <v>1560000</v>
      </c>
      <c r="I38" s="46"/>
    </row>
    <row r="39" spans="1:9" s="21" customFormat="1" ht="20.100000000000001" customHeight="1" x14ac:dyDescent="0.3">
      <c r="A39" s="22"/>
      <c r="B39" s="22"/>
      <c r="C39" s="27"/>
      <c r="D39" s="36"/>
      <c r="E39" s="36"/>
      <c r="F39" s="36">
        <f t="shared" si="0"/>
        <v>0</v>
      </c>
      <c r="G39" s="11" t="s">
        <v>194</v>
      </c>
      <c r="H39" s="28">
        <f t="shared" ref="H39:H40" si="15">소계(G39)</f>
        <v>1175560</v>
      </c>
      <c r="I39" s="47"/>
    </row>
    <row r="40" spans="1:9" s="21" customFormat="1" ht="20.100000000000001" customHeight="1" x14ac:dyDescent="0.3">
      <c r="A40" s="22"/>
      <c r="B40" s="22"/>
      <c r="C40" s="23" t="s">
        <v>80</v>
      </c>
      <c r="D40" s="75">
        <v>8796000</v>
      </c>
      <c r="E40" s="34">
        <f>SUM(H40:H43)</f>
        <v>8714520</v>
      </c>
      <c r="F40" s="34">
        <f t="shared" si="0"/>
        <v>81480</v>
      </c>
      <c r="G40" s="9" t="s">
        <v>195</v>
      </c>
      <c r="H40" s="24">
        <f t="shared" si="15"/>
        <v>6011980</v>
      </c>
      <c r="I40" s="45"/>
    </row>
    <row r="41" spans="1:9" s="21" customFormat="1" ht="20.100000000000001" customHeight="1" x14ac:dyDescent="0.3">
      <c r="A41" s="22"/>
      <c r="B41" s="22"/>
      <c r="C41" s="25"/>
      <c r="D41" s="35"/>
      <c r="E41" s="35"/>
      <c r="F41" s="35">
        <f t="shared" si="0"/>
        <v>0</v>
      </c>
      <c r="G41" s="10" t="s">
        <v>196</v>
      </c>
      <c r="H41" s="26">
        <f>소계(G41)</f>
        <v>2261550</v>
      </c>
      <c r="I41" s="46"/>
    </row>
    <row r="42" spans="1:9" s="21" customFormat="1" ht="20.100000000000001" customHeight="1" x14ac:dyDescent="0.3">
      <c r="A42" s="22"/>
      <c r="B42" s="22"/>
      <c r="C42" s="25"/>
      <c r="D42" s="35"/>
      <c r="E42" s="35"/>
      <c r="F42" s="35">
        <f t="shared" si="0"/>
        <v>0</v>
      </c>
      <c r="G42" s="10" t="s">
        <v>197</v>
      </c>
      <c r="H42" s="26">
        <f t="shared" ref="H42" si="16">소계(G42)</f>
        <v>168010</v>
      </c>
      <c r="I42" s="46"/>
    </row>
    <row r="43" spans="1:9" s="21" customFormat="1" ht="20.100000000000001" customHeight="1" x14ac:dyDescent="0.3">
      <c r="A43" s="22"/>
      <c r="B43" s="22"/>
      <c r="C43" s="27"/>
      <c r="D43" s="36"/>
      <c r="E43" s="36"/>
      <c r="F43" s="36">
        <f t="shared" si="0"/>
        <v>0</v>
      </c>
      <c r="G43" s="11" t="s">
        <v>198</v>
      </c>
      <c r="H43" s="28">
        <f t="shared" ref="H43:H44" si="17">소계(G43)</f>
        <v>272980</v>
      </c>
      <c r="I43" s="47"/>
    </row>
    <row r="44" spans="1:9" s="21" customFormat="1" ht="20.100000000000001" customHeight="1" x14ac:dyDescent="0.3">
      <c r="A44" s="22"/>
      <c r="B44" s="22"/>
      <c r="C44" s="23" t="s">
        <v>81</v>
      </c>
      <c r="D44" s="75"/>
      <c r="E44" s="34">
        <f>SUM(H44)</f>
        <v>0</v>
      </c>
      <c r="F44" s="34">
        <f t="shared" si="0"/>
        <v>0</v>
      </c>
      <c r="G44" s="9"/>
      <c r="H44" s="24">
        <f t="shared" si="17"/>
        <v>0</v>
      </c>
      <c r="I44" s="45"/>
    </row>
    <row r="45" spans="1:9" s="21" customFormat="1" ht="20.100000000000001" customHeight="1" x14ac:dyDescent="0.3">
      <c r="A45" s="22"/>
      <c r="B45" s="16" t="s">
        <v>129</v>
      </c>
      <c r="C45" s="18"/>
      <c r="D45" s="70">
        <f>SUM(D46)</f>
        <v>408272000</v>
      </c>
      <c r="E45" s="70">
        <f>SUM(E46)</f>
        <v>402760970</v>
      </c>
      <c r="F45" s="33">
        <f t="shared" ref="F45:F46" si="18">D45-E45</f>
        <v>5511030</v>
      </c>
      <c r="G45" s="19"/>
      <c r="H45" s="20"/>
      <c r="I45" s="44"/>
    </row>
    <row r="46" spans="1:9" s="21" customFormat="1" ht="20.100000000000001" customHeight="1" x14ac:dyDescent="0.3">
      <c r="A46" s="22"/>
      <c r="B46" s="22"/>
      <c r="C46" s="23" t="s">
        <v>130</v>
      </c>
      <c r="D46" s="75">
        <v>408272000</v>
      </c>
      <c r="E46" s="34">
        <f>SUM(H46:H76)</f>
        <v>402760970</v>
      </c>
      <c r="F46" s="34">
        <f t="shared" si="18"/>
        <v>5511030</v>
      </c>
      <c r="G46" s="9" t="s">
        <v>199</v>
      </c>
      <c r="H46" s="24">
        <f t="shared" ref="H46" si="19">소계(G46)</f>
        <v>58638120</v>
      </c>
      <c r="I46" s="45"/>
    </row>
    <row r="47" spans="1:9" s="21" customFormat="1" ht="20.100000000000001" customHeight="1" x14ac:dyDescent="0.3">
      <c r="A47" s="22"/>
      <c r="B47" s="22"/>
      <c r="C47" s="25"/>
      <c r="D47" s="35"/>
      <c r="E47" s="35"/>
      <c r="F47" s="35"/>
      <c r="G47" s="10" t="s">
        <v>229</v>
      </c>
      <c r="H47" s="26">
        <f>소계(G47)</f>
        <v>4680000</v>
      </c>
      <c r="I47" s="46"/>
    </row>
    <row r="48" spans="1:9" s="21" customFormat="1" ht="20.100000000000001" customHeight="1" x14ac:dyDescent="0.3">
      <c r="A48" s="22"/>
      <c r="B48" s="22"/>
      <c r="C48" s="25"/>
      <c r="D48" s="35"/>
      <c r="E48" s="35"/>
      <c r="F48" s="35"/>
      <c r="G48" s="10" t="s">
        <v>200</v>
      </c>
      <c r="H48" s="26">
        <f t="shared" ref="H48:H75" si="20">소계(G48)</f>
        <v>3000000</v>
      </c>
      <c r="I48" s="46"/>
    </row>
    <row r="49" spans="1:9" s="21" customFormat="1" ht="20.100000000000001" customHeight="1" x14ac:dyDescent="0.3">
      <c r="A49" s="22"/>
      <c r="B49" s="22"/>
      <c r="C49" s="25"/>
      <c r="D49" s="35"/>
      <c r="E49" s="35"/>
      <c r="F49" s="35"/>
      <c r="G49" s="10" t="s">
        <v>201</v>
      </c>
      <c r="H49" s="26">
        <f t="shared" si="20"/>
        <v>1930380</v>
      </c>
      <c r="I49" s="46"/>
    </row>
    <row r="50" spans="1:9" s="21" customFormat="1" ht="20.100000000000001" customHeight="1" x14ac:dyDescent="0.3">
      <c r="A50" s="22"/>
      <c r="B50" s="22"/>
      <c r="C50" s="25"/>
      <c r="D50" s="35"/>
      <c r="E50" s="35"/>
      <c r="F50" s="35"/>
      <c r="G50" s="10" t="s">
        <v>202</v>
      </c>
      <c r="H50" s="26">
        <f t="shared" si="20"/>
        <v>1270000</v>
      </c>
      <c r="I50" s="46"/>
    </row>
    <row r="51" spans="1:9" s="21" customFormat="1" ht="20.100000000000001" customHeight="1" x14ac:dyDescent="0.3">
      <c r="A51" s="22"/>
      <c r="B51" s="22"/>
      <c r="C51" s="25"/>
      <c r="D51" s="35"/>
      <c r="E51" s="35"/>
      <c r="F51" s="35"/>
      <c r="G51" s="10" t="s">
        <v>203</v>
      </c>
      <c r="H51" s="26">
        <f t="shared" si="20"/>
        <v>2160000</v>
      </c>
      <c r="I51" s="46"/>
    </row>
    <row r="52" spans="1:9" s="21" customFormat="1" ht="20.100000000000001" customHeight="1" x14ac:dyDescent="0.3">
      <c r="A52" s="22"/>
      <c r="B52" s="22"/>
      <c r="C52" s="25"/>
      <c r="D52" s="35"/>
      <c r="E52" s="35"/>
      <c r="F52" s="35"/>
      <c r="G52" s="10" t="s">
        <v>204</v>
      </c>
      <c r="H52" s="26">
        <f t="shared" si="20"/>
        <v>1680000</v>
      </c>
      <c r="I52" s="46"/>
    </row>
    <row r="53" spans="1:9" s="21" customFormat="1" ht="20.100000000000001" customHeight="1" x14ac:dyDescent="0.3">
      <c r="A53" s="22"/>
      <c r="B53" s="22"/>
      <c r="C53" s="25"/>
      <c r="D53" s="35"/>
      <c r="E53" s="35"/>
      <c r="F53" s="35"/>
      <c r="G53" s="10" t="s">
        <v>205</v>
      </c>
      <c r="H53" s="26">
        <f t="shared" si="20"/>
        <v>474320</v>
      </c>
      <c r="I53" s="46"/>
    </row>
    <row r="54" spans="1:9" s="21" customFormat="1" ht="20.100000000000001" customHeight="1" x14ac:dyDescent="0.3">
      <c r="A54" s="22"/>
      <c r="B54" s="22"/>
      <c r="C54" s="25"/>
      <c r="D54" s="35"/>
      <c r="E54" s="35"/>
      <c r="F54" s="35"/>
      <c r="G54" s="10" t="s">
        <v>206</v>
      </c>
      <c r="H54" s="26">
        <f t="shared" si="20"/>
        <v>6279040</v>
      </c>
      <c r="I54" s="46"/>
    </row>
    <row r="55" spans="1:9" s="21" customFormat="1" ht="20.100000000000001" customHeight="1" x14ac:dyDescent="0.3">
      <c r="A55" s="22"/>
      <c r="B55" s="22"/>
      <c r="C55" s="25"/>
      <c r="D55" s="35"/>
      <c r="E55" s="35"/>
      <c r="F55" s="35"/>
      <c r="G55" s="10" t="s">
        <v>207</v>
      </c>
      <c r="H55" s="26">
        <f t="shared" si="20"/>
        <v>1650000</v>
      </c>
      <c r="I55" s="46"/>
    </row>
    <row r="56" spans="1:9" s="21" customFormat="1" ht="20.100000000000001" customHeight="1" x14ac:dyDescent="0.3">
      <c r="A56" s="22"/>
      <c r="B56" s="22"/>
      <c r="C56" s="25"/>
      <c r="D56" s="35"/>
      <c r="E56" s="35"/>
      <c r="F56" s="35"/>
      <c r="G56" s="10" t="s">
        <v>208</v>
      </c>
      <c r="H56" s="26">
        <f t="shared" si="20"/>
        <v>129409730</v>
      </c>
      <c r="I56" s="46"/>
    </row>
    <row r="57" spans="1:9" s="21" customFormat="1" ht="20.100000000000001" customHeight="1" x14ac:dyDescent="0.3">
      <c r="A57" s="22"/>
      <c r="B57" s="22"/>
      <c r="C57" s="25"/>
      <c r="D57" s="35"/>
      <c r="E57" s="35"/>
      <c r="F57" s="35"/>
      <c r="G57" s="10" t="s">
        <v>210</v>
      </c>
      <c r="H57" s="26">
        <f t="shared" si="20"/>
        <v>2460000</v>
      </c>
      <c r="I57" s="46"/>
    </row>
    <row r="58" spans="1:9" s="21" customFormat="1" ht="20.100000000000001" customHeight="1" x14ac:dyDescent="0.3">
      <c r="A58" s="22"/>
      <c r="B58" s="22"/>
      <c r="C58" s="25"/>
      <c r="D58" s="35"/>
      <c r="E58" s="35"/>
      <c r="F58" s="35"/>
      <c r="G58" s="10" t="s">
        <v>209</v>
      </c>
      <c r="H58" s="26">
        <f t="shared" si="20"/>
        <v>7055720</v>
      </c>
      <c r="I58" s="46"/>
    </row>
    <row r="59" spans="1:9" s="21" customFormat="1" ht="20.100000000000001" customHeight="1" x14ac:dyDescent="0.3">
      <c r="A59" s="22"/>
      <c r="B59" s="22"/>
      <c r="C59" s="25"/>
      <c r="D59" s="35"/>
      <c r="E59" s="35"/>
      <c r="F59" s="35"/>
      <c r="G59" s="10" t="s">
        <v>211</v>
      </c>
      <c r="H59" s="26">
        <f t="shared" si="20"/>
        <v>13215660</v>
      </c>
      <c r="I59" s="46"/>
    </row>
    <row r="60" spans="1:9" s="21" customFormat="1" ht="20.100000000000001" customHeight="1" x14ac:dyDescent="0.3">
      <c r="A60" s="22"/>
      <c r="B60" s="22"/>
      <c r="C60" s="25"/>
      <c r="D60" s="35"/>
      <c r="E60" s="35"/>
      <c r="F60" s="35"/>
      <c r="G60" s="10" t="s">
        <v>212</v>
      </c>
      <c r="H60" s="26">
        <f t="shared" si="20"/>
        <v>14045280</v>
      </c>
      <c r="I60" s="46"/>
    </row>
    <row r="61" spans="1:9" s="21" customFormat="1" ht="20.100000000000001" customHeight="1" x14ac:dyDescent="0.3">
      <c r="A61" s="22"/>
      <c r="B61" s="22"/>
      <c r="C61" s="25"/>
      <c r="D61" s="35"/>
      <c r="E61" s="35"/>
      <c r="F61" s="35"/>
      <c r="G61" s="10" t="s">
        <v>214</v>
      </c>
      <c r="H61" s="26">
        <f t="shared" si="20"/>
        <v>4020000</v>
      </c>
      <c r="I61" s="46"/>
    </row>
    <row r="62" spans="1:9" s="21" customFormat="1" ht="20.100000000000001" customHeight="1" x14ac:dyDescent="0.3">
      <c r="A62" s="22"/>
      <c r="B62" s="22"/>
      <c r="C62" s="25"/>
      <c r="D62" s="35"/>
      <c r="E62" s="35"/>
      <c r="F62" s="35"/>
      <c r="G62" s="10" t="s">
        <v>213</v>
      </c>
      <c r="H62" s="26">
        <f t="shared" si="20"/>
        <v>17734580</v>
      </c>
      <c r="I62" s="46"/>
    </row>
    <row r="63" spans="1:9" s="21" customFormat="1" ht="20.100000000000001" customHeight="1" x14ac:dyDescent="0.3">
      <c r="A63" s="22"/>
      <c r="B63" s="22"/>
      <c r="C63" s="25"/>
      <c r="D63" s="35"/>
      <c r="E63" s="35"/>
      <c r="F63" s="35"/>
      <c r="G63" s="10" t="s">
        <v>215</v>
      </c>
      <c r="H63" s="26">
        <f t="shared" si="20"/>
        <v>4954360</v>
      </c>
      <c r="I63" s="46"/>
    </row>
    <row r="64" spans="1:9" s="21" customFormat="1" ht="20.100000000000001" customHeight="1" x14ac:dyDescent="0.3">
      <c r="A64" s="22"/>
      <c r="B64" s="22"/>
      <c r="C64" s="25"/>
      <c r="D64" s="35"/>
      <c r="E64" s="35"/>
      <c r="F64" s="35"/>
      <c r="G64" s="10" t="s">
        <v>216</v>
      </c>
      <c r="H64" s="26">
        <f t="shared" si="20"/>
        <v>7218510</v>
      </c>
      <c r="I64" s="46"/>
    </row>
    <row r="65" spans="1:9" s="21" customFormat="1" ht="20.100000000000001" customHeight="1" x14ac:dyDescent="0.3">
      <c r="A65" s="22"/>
      <c r="B65" s="22"/>
      <c r="C65" s="25"/>
      <c r="D65" s="35"/>
      <c r="E65" s="35"/>
      <c r="F65" s="35"/>
      <c r="G65" s="10" t="s">
        <v>217</v>
      </c>
      <c r="H65" s="26">
        <f t="shared" si="20"/>
        <v>10737090</v>
      </c>
      <c r="I65" s="46"/>
    </row>
    <row r="66" spans="1:9" s="21" customFormat="1" ht="20.100000000000001" customHeight="1" x14ac:dyDescent="0.3">
      <c r="A66" s="22"/>
      <c r="B66" s="22"/>
      <c r="C66" s="25"/>
      <c r="D66" s="35"/>
      <c r="E66" s="35"/>
      <c r="F66" s="35"/>
      <c r="G66" s="10" t="s">
        <v>218</v>
      </c>
      <c r="H66" s="26">
        <f t="shared" si="20"/>
        <v>2566040</v>
      </c>
      <c r="I66" s="46"/>
    </row>
    <row r="67" spans="1:9" s="21" customFormat="1" ht="20.100000000000001" customHeight="1" x14ac:dyDescent="0.3">
      <c r="A67" s="22"/>
      <c r="B67" s="22"/>
      <c r="C67" s="25"/>
      <c r="D67" s="35"/>
      <c r="E67" s="35"/>
      <c r="F67" s="35"/>
      <c r="G67" s="10" t="s">
        <v>219</v>
      </c>
      <c r="H67" s="26">
        <f t="shared" si="20"/>
        <v>4257950</v>
      </c>
      <c r="I67" s="46"/>
    </row>
    <row r="68" spans="1:9" s="21" customFormat="1" ht="20.100000000000001" customHeight="1" x14ac:dyDescent="0.3">
      <c r="A68" s="22"/>
      <c r="B68" s="22"/>
      <c r="C68" s="25"/>
      <c r="D68" s="35"/>
      <c r="E68" s="35"/>
      <c r="F68" s="35"/>
      <c r="G68" s="10" t="s">
        <v>220</v>
      </c>
      <c r="H68" s="26">
        <f t="shared" si="20"/>
        <v>319730</v>
      </c>
      <c r="I68" s="46"/>
    </row>
    <row r="69" spans="1:9" s="21" customFormat="1" ht="20.100000000000001" customHeight="1" x14ac:dyDescent="0.3">
      <c r="A69" s="22"/>
      <c r="B69" s="22"/>
      <c r="C69" s="25"/>
      <c r="D69" s="35"/>
      <c r="E69" s="35"/>
      <c r="F69" s="35"/>
      <c r="G69" s="10" t="s">
        <v>221</v>
      </c>
      <c r="H69" s="26">
        <f t="shared" si="20"/>
        <v>2520280</v>
      </c>
      <c r="I69" s="46"/>
    </row>
    <row r="70" spans="1:9" s="21" customFormat="1" ht="20.100000000000001" customHeight="1" x14ac:dyDescent="0.3">
      <c r="A70" s="22"/>
      <c r="B70" s="22"/>
      <c r="C70" s="25"/>
      <c r="D70" s="35"/>
      <c r="E70" s="35"/>
      <c r="F70" s="35"/>
      <c r="G70" s="10" t="s">
        <v>222</v>
      </c>
      <c r="H70" s="26">
        <f t="shared" si="20"/>
        <v>187290</v>
      </c>
      <c r="I70" s="46"/>
    </row>
    <row r="71" spans="1:9" s="21" customFormat="1" ht="20.100000000000001" customHeight="1" x14ac:dyDescent="0.3">
      <c r="A71" s="22"/>
      <c r="B71" s="22"/>
      <c r="C71" s="25"/>
      <c r="D71" s="35"/>
      <c r="E71" s="35"/>
      <c r="F71" s="35"/>
      <c r="G71" s="10" t="s">
        <v>223</v>
      </c>
      <c r="H71" s="26">
        <f t="shared" si="20"/>
        <v>3001250</v>
      </c>
      <c r="I71" s="46"/>
    </row>
    <row r="72" spans="1:9" s="21" customFormat="1" ht="20.100000000000001" customHeight="1" x14ac:dyDescent="0.3">
      <c r="A72" s="22"/>
      <c r="B72" s="22"/>
      <c r="C72" s="25"/>
      <c r="D72" s="35"/>
      <c r="E72" s="35"/>
      <c r="F72" s="35"/>
      <c r="G72" s="10" t="s">
        <v>224</v>
      </c>
      <c r="H72" s="26">
        <f t="shared" si="20"/>
        <v>945650</v>
      </c>
      <c r="I72" s="46"/>
    </row>
    <row r="73" spans="1:9" s="21" customFormat="1" ht="20.100000000000001" customHeight="1" x14ac:dyDescent="0.3">
      <c r="A73" s="22"/>
      <c r="B73" s="22"/>
      <c r="C73" s="25"/>
      <c r="D73" s="35"/>
      <c r="E73" s="35"/>
      <c r="F73" s="35"/>
      <c r="G73" s="10" t="s">
        <v>225</v>
      </c>
      <c r="H73" s="26">
        <f t="shared" si="20"/>
        <v>1790310</v>
      </c>
      <c r="I73" s="46"/>
    </row>
    <row r="74" spans="1:9" s="21" customFormat="1" ht="20.100000000000001" customHeight="1" x14ac:dyDescent="0.3">
      <c r="A74" s="22"/>
      <c r="B74" s="22"/>
      <c r="C74" s="25"/>
      <c r="D74" s="35"/>
      <c r="E74" s="35"/>
      <c r="F74" s="35"/>
      <c r="G74" s="10" t="s">
        <v>226</v>
      </c>
      <c r="H74" s="26">
        <f t="shared" si="20"/>
        <v>567240</v>
      </c>
      <c r="I74" s="46"/>
    </row>
    <row r="75" spans="1:9" s="21" customFormat="1" ht="20.100000000000001" customHeight="1" x14ac:dyDescent="0.3">
      <c r="A75" s="22"/>
      <c r="B75" s="22"/>
      <c r="C75" s="25"/>
      <c r="D75" s="35"/>
      <c r="E75" s="35"/>
      <c r="F75" s="35"/>
      <c r="G75" s="10" t="s">
        <v>227</v>
      </c>
      <c r="H75" s="26">
        <f t="shared" si="20"/>
        <v>32311960</v>
      </c>
      <c r="I75" s="46"/>
    </row>
    <row r="76" spans="1:9" s="21" customFormat="1" ht="20.100000000000001" customHeight="1" x14ac:dyDescent="0.3">
      <c r="A76" s="22"/>
      <c r="B76" s="22"/>
      <c r="C76" s="27"/>
      <c r="D76" s="36"/>
      <c r="E76" s="36"/>
      <c r="F76" s="36">
        <f t="shared" si="0"/>
        <v>0</v>
      </c>
      <c r="G76" s="11" t="s">
        <v>228</v>
      </c>
      <c r="H76" s="26">
        <f>소계(G76)</f>
        <v>61680480</v>
      </c>
      <c r="I76" s="47"/>
    </row>
    <row r="77" spans="1:9" s="21" customFormat="1" ht="20.100000000000001" customHeight="1" x14ac:dyDescent="0.3">
      <c r="A77" s="16" t="s">
        <v>83</v>
      </c>
      <c r="B77" s="17"/>
      <c r="C77" s="18"/>
      <c r="D77" s="70">
        <f>SUM(D78,D108)</f>
        <v>52442000</v>
      </c>
      <c r="E77" s="70">
        <f>SUM(E78,E108)</f>
        <v>48220380</v>
      </c>
      <c r="F77" s="33">
        <f t="shared" si="0"/>
        <v>4221620</v>
      </c>
      <c r="G77" s="19"/>
      <c r="H77" s="20"/>
      <c r="I77" s="44"/>
    </row>
    <row r="78" spans="1:9" s="21" customFormat="1" ht="20.100000000000001" customHeight="1" x14ac:dyDescent="0.3">
      <c r="A78" s="22"/>
      <c r="B78" s="16" t="s">
        <v>84</v>
      </c>
      <c r="C78" s="18"/>
      <c r="D78" s="70">
        <f>SUM(D79,D89,D101,D104,D106)</f>
        <v>48762000</v>
      </c>
      <c r="E78" s="70">
        <f>SUM(E79,E89,E101,E104,E106)</f>
        <v>44547380</v>
      </c>
      <c r="F78" s="33">
        <f t="shared" si="0"/>
        <v>4214620</v>
      </c>
      <c r="G78" s="19"/>
      <c r="H78" s="20"/>
      <c r="I78" s="44"/>
    </row>
    <row r="79" spans="1:9" s="21" customFormat="1" ht="20.100000000000001" customHeight="1" x14ac:dyDescent="0.3">
      <c r="A79" s="22"/>
      <c r="B79" s="22"/>
      <c r="C79" s="23" t="s">
        <v>85</v>
      </c>
      <c r="D79" s="75">
        <v>26913000</v>
      </c>
      <c r="E79" s="34">
        <f>SUM(H79:H88)</f>
        <v>25449160</v>
      </c>
      <c r="F79" s="34">
        <f t="shared" si="0"/>
        <v>1463840</v>
      </c>
      <c r="G79" s="9" t="s">
        <v>230</v>
      </c>
      <c r="H79" s="24">
        <f t="shared" ref="H79:H85" si="21">소계(G79)</f>
        <v>11255260</v>
      </c>
      <c r="I79" s="45"/>
    </row>
    <row r="80" spans="1:9" s="21" customFormat="1" ht="20.100000000000001" customHeight="1" x14ac:dyDescent="0.3">
      <c r="A80" s="22"/>
      <c r="B80" s="22"/>
      <c r="C80" s="25"/>
      <c r="D80" s="35"/>
      <c r="E80" s="35"/>
      <c r="F80" s="35">
        <f t="shared" si="0"/>
        <v>0</v>
      </c>
      <c r="G80" s="10" t="s">
        <v>231</v>
      </c>
      <c r="H80" s="26">
        <f t="shared" ref="H80:H84" si="22">소계(G80)</f>
        <v>119000</v>
      </c>
      <c r="I80" s="46"/>
    </row>
    <row r="81" spans="1:9" s="21" customFormat="1" ht="20.100000000000001" customHeight="1" x14ac:dyDescent="0.3">
      <c r="A81" s="22"/>
      <c r="B81" s="22"/>
      <c r="C81" s="25"/>
      <c r="D81" s="35"/>
      <c r="E81" s="35"/>
      <c r="F81" s="35">
        <f t="shared" si="0"/>
        <v>0</v>
      </c>
      <c r="G81" s="10" t="s">
        <v>232</v>
      </c>
      <c r="H81" s="26">
        <f t="shared" si="22"/>
        <v>983020</v>
      </c>
      <c r="I81" s="46"/>
    </row>
    <row r="82" spans="1:9" s="21" customFormat="1" ht="20.100000000000001" customHeight="1" x14ac:dyDescent="0.3">
      <c r="A82" s="22"/>
      <c r="B82" s="22"/>
      <c r="C82" s="25"/>
      <c r="D82" s="35"/>
      <c r="E82" s="35"/>
      <c r="F82" s="35">
        <f t="shared" si="0"/>
        <v>0</v>
      </c>
      <c r="G82" s="10" t="s">
        <v>233</v>
      </c>
      <c r="H82" s="26">
        <f>소계(G82)</f>
        <v>99000</v>
      </c>
      <c r="I82" s="46"/>
    </row>
    <row r="83" spans="1:9" s="21" customFormat="1" ht="20.100000000000001" customHeight="1" x14ac:dyDescent="0.3">
      <c r="A83" s="22"/>
      <c r="B83" s="22"/>
      <c r="C83" s="25"/>
      <c r="D83" s="35"/>
      <c r="E83" s="35"/>
      <c r="F83" s="35">
        <f t="shared" si="0"/>
        <v>0</v>
      </c>
      <c r="G83" s="10" t="s">
        <v>234</v>
      </c>
      <c r="H83" s="26">
        <f t="shared" si="22"/>
        <v>7458000</v>
      </c>
      <c r="I83" s="46"/>
    </row>
    <row r="84" spans="1:9" s="21" customFormat="1" ht="20.100000000000001" customHeight="1" x14ac:dyDescent="0.3">
      <c r="A84" s="22"/>
      <c r="B84" s="22"/>
      <c r="C84" s="25"/>
      <c r="D84" s="35"/>
      <c r="E84" s="35"/>
      <c r="F84" s="35">
        <f t="shared" si="0"/>
        <v>0</v>
      </c>
      <c r="G84" s="10" t="s">
        <v>235</v>
      </c>
      <c r="H84" s="26">
        <f t="shared" si="22"/>
        <v>1010880</v>
      </c>
      <c r="I84" s="46"/>
    </row>
    <row r="85" spans="1:9" s="21" customFormat="1" ht="20.100000000000001" customHeight="1" x14ac:dyDescent="0.3">
      <c r="A85" s="22"/>
      <c r="B85" s="22"/>
      <c r="C85" s="25"/>
      <c r="D85" s="35"/>
      <c r="E85" s="35"/>
      <c r="F85" s="35">
        <f t="shared" si="0"/>
        <v>0</v>
      </c>
      <c r="G85" s="10" t="s">
        <v>236</v>
      </c>
      <c r="H85" s="26">
        <f t="shared" si="21"/>
        <v>2210000</v>
      </c>
      <c r="I85" s="46"/>
    </row>
    <row r="86" spans="1:9" s="21" customFormat="1" ht="20.100000000000001" customHeight="1" x14ac:dyDescent="0.3">
      <c r="A86" s="22"/>
      <c r="B86" s="22"/>
      <c r="C86" s="25"/>
      <c r="D86" s="35"/>
      <c r="E86" s="35"/>
      <c r="F86" s="35">
        <f t="shared" si="0"/>
        <v>0</v>
      </c>
      <c r="G86" s="10" t="s">
        <v>237</v>
      </c>
      <c r="H86" s="26">
        <f t="shared" ref="H86:H88" si="23">소계(G86)</f>
        <v>660000</v>
      </c>
      <c r="I86" s="46"/>
    </row>
    <row r="87" spans="1:9" s="21" customFormat="1" ht="20.100000000000001" customHeight="1" x14ac:dyDescent="0.3">
      <c r="A87" s="22"/>
      <c r="B87" s="22"/>
      <c r="C87" s="25"/>
      <c r="D87" s="35"/>
      <c r="E87" s="35"/>
      <c r="F87" s="35">
        <f t="shared" si="0"/>
        <v>0</v>
      </c>
      <c r="G87" s="10" t="s">
        <v>238</v>
      </c>
      <c r="H87" s="26">
        <f t="shared" si="23"/>
        <v>1254000</v>
      </c>
      <c r="I87" s="46"/>
    </row>
    <row r="88" spans="1:9" s="21" customFormat="1" ht="20.100000000000001" customHeight="1" x14ac:dyDescent="0.3">
      <c r="A88" s="22"/>
      <c r="B88" s="22"/>
      <c r="C88" s="25"/>
      <c r="D88" s="35"/>
      <c r="E88" s="35"/>
      <c r="F88" s="35">
        <f t="shared" si="0"/>
        <v>0</v>
      </c>
      <c r="G88" s="10" t="s">
        <v>239</v>
      </c>
      <c r="H88" s="26">
        <f t="shared" si="23"/>
        <v>400000</v>
      </c>
      <c r="I88" s="46"/>
    </row>
    <row r="89" spans="1:9" s="21" customFormat="1" ht="20.100000000000001" customHeight="1" x14ac:dyDescent="0.3">
      <c r="A89" s="22"/>
      <c r="B89" s="22"/>
      <c r="C89" s="23" t="s">
        <v>131</v>
      </c>
      <c r="D89" s="75">
        <v>9727000</v>
      </c>
      <c r="E89" s="34">
        <f>SUM(H89:H100)</f>
        <v>8736148</v>
      </c>
      <c r="F89" s="34">
        <f t="shared" si="0"/>
        <v>990852</v>
      </c>
      <c r="G89" s="9" t="s">
        <v>240</v>
      </c>
      <c r="H89" s="24">
        <f t="shared" ref="H89:H106" si="24">소계(G89)</f>
        <v>439880</v>
      </c>
      <c r="I89" s="45"/>
    </row>
    <row r="90" spans="1:9" s="21" customFormat="1" ht="20.100000000000001" customHeight="1" x14ac:dyDescent="0.3">
      <c r="A90" s="22"/>
      <c r="B90" s="22"/>
      <c r="C90" s="25"/>
      <c r="D90" s="35"/>
      <c r="E90" s="35"/>
      <c r="F90" s="35">
        <f t="shared" si="0"/>
        <v>0</v>
      </c>
      <c r="G90" s="10" t="s">
        <v>241</v>
      </c>
      <c r="H90" s="26">
        <f t="shared" si="24"/>
        <v>320530</v>
      </c>
      <c r="I90" s="46"/>
    </row>
    <row r="91" spans="1:9" s="21" customFormat="1" ht="20.100000000000001" customHeight="1" x14ac:dyDescent="0.3">
      <c r="A91" s="22"/>
      <c r="B91" s="22"/>
      <c r="C91" s="25"/>
      <c r="D91" s="35"/>
      <c r="E91" s="35"/>
      <c r="F91" s="35">
        <f t="shared" si="0"/>
        <v>0</v>
      </c>
      <c r="G91" s="10" t="s">
        <v>242</v>
      </c>
      <c r="H91" s="26">
        <f t="shared" si="24"/>
        <v>209420</v>
      </c>
      <c r="I91" s="46"/>
    </row>
    <row r="92" spans="1:9" s="21" customFormat="1" ht="20.100000000000001" customHeight="1" x14ac:dyDescent="0.3">
      <c r="A92" s="22"/>
      <c r="B92" s="22"/>
      <c r="C92" s="25"/>
      <c r="D92" s="35"/>
      <c r="E92" s="35"/>
      <c r="F92" s="35">
        <f t="shared" si="0"/>
        <v>0</v>
      </c>
      <c r="G92" s="10" t="s">
        <v>243</v>
      </c>
      <c r="H92" s="26">
        <f t="shared" si="24"/>
        <v>918848</v>
      </c>
      <c r="I92" s="46"/>
    </row>
    <row r="93" spans="1:9" s="21" customFormat="1" ht="20.100000000000001" customHeight="1" x14ac:dyDescent="0.3">
      <c r="A93" s="22"/>
      <c r="B93" s="22"/>
      <c r="C93" s="25"/>
      <c r="D93" s="35"/>
      <c r="E93" s="35"/>
      <c r="F93" s="35"/>
      <c r="G93" s="10" t="s">
        <v>309</v>
      </c>
      <c r="H93" s="26">
        <f t="shared" si="24"/>
        <v>464750</v>
      </c>
      <c r="I93" s="46"/>
    </row>
    <row r="94" spans="1:9" s="21" customFormat="1" ht="20.100000000000001" customHeight="1" x14ac:dyDescent="0.3">
      <c r="A94" s="22"/>
      <c r="B94" s="22"/>
      <c r="C94" s="25"/>
      <c r="D94" s="35"/>
      <c r="E94" s="35"/>
      <c r="F94" s="35">
        <f t="shared" si="0"/>
        <v>0</v>
      </c>
      <c r="G94" s="10" t="s">
        <v>244</v>
      </c>
      <c r="H94" s="26">
        <f t="shared" si="24"/>
        <v>3990000</v>
      </c>
      <c r="I94" s="46"/>
    </row>
    <row r="95" spans="1:9" s="21" customFormat="1" ht="20.100000000000001" customHeight="1" x14ac:dyDescent="0.3">
      <c r="A95" s="22"/>
      <c r="B95" s="22"/>
      <c r="C95" s="25"/>
      <c r="D95" s="35"/>
      <c r="E95" s="35"/>
      <c r="F95" s="35">
        <f t="shared" si="0"/>
        <v>0</v>
      </c>
      <c r="G95" s="10" t="s">
        <v>245</v>
      </c>
      <c r="H95" s="26">
        <f t="shared" si="24"/>
        <v>951500</v>
      </c>
      <c r="I95" s="46"/>
    </row>
    <row r="96" spans="1:9" s="21" customFormat="1" ht="20.100000000000001" customHeight="1" x14ac:dyDescent="0.3">
      <c r="A96" s="22"/>
      <c r="B96" s="22"/>
      <c r="C96" s="25"/>
      <c r="D96" s="35"/>
      <c r="E96" s="35"/>
      <c r="F96" s="35">
        <f t="shared" si="0"/>
        <v>0</v>
      </c>
      <c r="G96" s="10" t="s">
        <v>246</v>
      </c>
      <c r="H96" s="26">
        <f t="shared" si="24"/>
        <v>480000</v>
      </c>
      <c r="I96" s="46"/>
    </row>
    <row r="97" spans="1:9" s="21" customFormat="1" ht="20.100000000000001" customHeight="1" x14ac:dyDescent="0.3">
      <c r="A97" s="22"/>
      <c r="B97" s="22"/>
      <c r="C97" s="25"/>
      <c r="D97" s="35"/>
      <c r="E97" s="35"/>
      <c r="F97" s="35"/>
      <c r="G97" s="10" t="s">
        <v>247</v>
      </c>
      <c r="H97" s="26">
        <f t="shared" si="24"/>
        <v>380390</v>
      </c>
      <c r="I97" s="46"/>
    </row>
    <row r="98" spans="1:9" s="21" customFormat="1" ht="20.100000000000001" customHeight="1" x14ac:dyDescent="0.3">
      <c r="A98" s="22"/>
      <c r="B98" s="22"/>
      <c r="C98" s="25"/>
      <c r="D98" s="35"/>
      <c r="E98" s="35"/>
      <c r="F98" s="35"/>
      <c r="G98" s="10" t="s">
        <v>248</v>
      </c>
      <c r="H98" s="26">
        <f t="shared" si="24"/>
        <v>528000</v>
      </c>
      <c r="I98" s="46"/>
    </row>
    <row r="99" spans="1:9" s="21" customFormat="1" ht="20.100000000000001" customHeight="1" x14ac:dyDescent="0.3">
      <c r="A99" s="22"/>
      <c r="B99" s="22"/>
      <c r="C99" s="25"/>
      <c r="D99" s="35"/>
      <c r="E99" s="35"/>
      <c r="F99" s="35"/>
      <c r="G99" s="10" t="s">
        <v>249</v>
      </c>
      <c r="H99" s="26">
        <f t="shared" si="24"/>
        <v>8800</v>
      </c>
      <c r="I99" s="46"/>
    </row>
    <row r="100" spans="1:9" s="21" customFormat="1" ht="20.100000000000001" customHeight="1" x14ac:dyDescent="0.3">
      <c r="A100" s="22"/>
      <c r="B100" s="22"/>
      <c r="C100" s="25"/>
      <c r="D100" s="35"/>
      <c r="E100" s="35"/>
      <c r="F100" s="36">
        <f t="shared" si="0"/>
        <v>0</v>
      </c>
      <c r="G100" s="10" t="s">
        <v>250</v>
      </c>
      <c r="H100" s="26">
        <f t="shared" si="24"/>
        <v>44030</v>
      </c>
      <c r="I100" s="46"/>
    </row>
    <row r="101" spans="1:9" s="21" customFormat="1" ht="20.100000000000001" customHeight="1" x14ac:dyDescent="0.3">
      <c r="A101" s="22"/>
      <c r="B101" s="22"/>
      <c r="C101" s="23" t="s">
        <v>86</v>
      </c>
      <c r="D101" s="75">
        <v>2801000</v>
      </c>
      <c r="E101" s="34">
        <f>SUM(H101:H103)</f>
        <v>2458922</v>
      </c>
      <c r="F101" s="34">
        <f t="shared" si="0"/>
        <v>342078</v>
      </c>
      <c r="G101" s="9" t="s">
        <v>263</v>
      </c>
      <c r="H101" s="24">
        <v>594006</v>
      </c>
      <c r="I101" s="45"/>
    </row>
    <row r="102" spans="1:9" s="21" customFormat="1" ht="20.100000000000001" customHeight="1" x14ac:dyDescent="0.3">
      <c r="A102" s="22"/>
      <c r="B102" s="22"/>
      <c r="C102" s="25"/>
      <c r="D102" s="35"/>
      <c r="E102" s="35"/>
      <c r="F102" s="35">
        <f t="shared" si="0"/>
        <v>0</v>
      </c>
      <c r="G102" s="10" t="s">
        <v>251</v>
      </c>
      <c r="H102" s="26">
        <f t="shared" ref="H102" si="25">소계(G102)</f>
        <v>1107176</v>
      </c>
      <c r="I102" s="46"/>
    </row>
    <row r="103" spans="1:9" s="21" customFormat="1" ht="20.100000000000001" customHeight="1" x14ac:dyDescent="0.3">
      <c r="A103" s="22"/>
      <c r="B103" s="22"/>
      <c r="C103" s="25"/>
      <c r="D103" s="35"/>
      <c r="E103" s="35"/>
      <c r="F103" s="36">
        <f t="shared" si="0"/>
        <v>0</v>
      </c>
      <c r="G103" s="10" t="s">
        <v>252</v>
      </c>
      <c r="H103" s="26">
        <f t="shared" ref="H103" si="26">소계(G103)</f>
        <v>757740</v>
      </c>
      <c r="I103" s="46"/>
    </row>
    <row r="104" spans="1:9" s="21" customFormat="1" ht="20.100000000000001" customHeight="1" x14ac:dyDescent="0.3">
      <c r="A104" s="22"/>
      <c r="B104" s="22"/>
      <c r="C104" s="23" t="s">
        <v>87</v>
      </c>
      <c r="D104" s="75">
        <v>6561000</v>
      </c>
      <c r="E104" s="34">
        <f>SUM(H104:H105)</f>
        <v>5643250</v>
      </c>
      <c r="F104" s="34">
        <f t="shared" si="0"/>
        <v>917750</v>
      </c>
      <c r="G104" s="9" t="s">
        <v>253</v>
      </c>
      <c r="H104" s="24">
        <f t="shared" ref="H104" si="27">소계(G104)</f>
        <v>3023170</v>
      </c>
      <c r="I104" s="45"/>
    </row>
    <row r="105" spans="1:9" s="21" customFormat="1" ht="20.100000000000001" customHeight="1" x14ac:dyDescent="0.3">
      <c r="A105" s="22"/>
      <c r="B105" s="22"/>
      <c r="C105" s="25"/>
      <c r="D105" s="35"/>
      <c r="E105" s="35"/>
      <c r="F105" s="35">
        <f t="shared" si="0"/>
        <v>0</v>
      </c>
      <c r="G105" s="10" t="s">
        <v>254</v>
      </c>
      <c r="H105" s="26">
        <f t="shared" ref="H105" si="28">소계(G105)</f>
        <v>2620080</v>
      </c>
      <c r="I105" s="46"/>
    </row>
    <row r="106" spans="1:9" s="21" customFormat="1" ht="20.100000000000001" customHeight="1" x14ac:dyDescent="0.3">
      <c r="A106" s="22"/>
      <c r="B106" s="22"/>
      <c r="C106" s="23" t="s">
        <v>128</v>
      </c>
      <c r="D106" s="75">
        <v>2760000</v>
      </c>
      <c r="E106" s="34">
        <f>SUM(H106:H107)</f>
        <v>2259900</v>
      </c>
      <c r="F106" s="34">
        <f t="shared" si="0"/>
        <v>500100</v>
      </c>
      <c r="G106" s="9" t="s">
        <v>255</v>
      </c>
      <c r="H106" s="24">
        <f t="shared" si="24"/>
        <v>1959900</v>
      </c>
      <c r="I106" s="45"/>
    </row>
    <row r="107" spans="1:9" s="21" customFormat="1" ht="20.100000000000001" customHeight="1" x14ac:dyDescent="0.3">
      <c r="A107" s="22"/>
      <c r="B107" s="22"/>
      <c r="C107" s="25"/>
      <c r="D107" s="35"/>
      <c r="E107" s="35"/>
      <c r="F107" s="36">
        <f t="shared" si="0"/>
        <v>0</v>
      </c>
      <c r="G107" s="10" t="s">
        <v>256</v>
      </c>
      <c r="H107" s="26">
        <f t="shared" ref="H107" si="29">소계(G107)</f>
        <v>300000</v>
      </c>
      <c r="I107" s="46"/>
    </row>
    <row r="108" spans="1:9" s="21" customFormat="1" ht="20.100000000000001" customHeight="1" x14ac:dyDescent="0.3">
      <c r="A108" s="22"/>
      <c r="B108" s="16" t="s">
        <v>88</v>
      </c>
      <c r="C108" s="18"/>
      <c r="D108" s="70">
        <f>SUM(D109)</f>
        <v>3680000</v>
      </c>
      <c r="E108" s="70">
        <f>SUM(E109)</f>
        <v>3673000</v>
      </c>
      <c r="F108" s="33">
        <f t="shared" ref="F108:F162" si="30">D108-E108</f>
        <v>7000</v>
      </c>
      <c r="G108" s="19"/>
      <c r="H108" s="20"/>
      <c r="I108" s="44"/>
    </row>
    <row r="109" spans="1:9" s="21" customFormat="1" ht="20.100000000000001" customHeight="1" x14ac:dyDescent="0.3">
      <c r="A109" s="22"/>
      <c r="B109" s="22"/>
      <c r="C109" s="23" t="s">
        <v>15</v>
      </c>
      <c r="D109" s="75">
        <v>3680000</v>
      </c>
      <c r="E109" s="34">
        <f>SUM(H109:H112)</f>
        <v>3673000</v>
      </c>
      <c r="F109" s="34">
        <f t="shared" si="30"/>
        <v>7000</v>
      </c>
      <c r="G109" s="9" t="s">
        <v>257</v>
      </c>
      <c r="H109" s="24">
        <v>48000</v>
      </c>
      <c r="I109" s="45"/>
    </row>
    <row r="110" spans="1:9" s="21" customFormat="1" ht="20.100000000000001" customHeight="1" x14ac:dyDescent="0.3">
      <c r="A110" s="22"/>
      <c r="B110" s="22"/>
      <c r="C110" s="25"/>
      <c r="D110" s="35"/>
      <c r="E110" s="35"/>
      <c r="F110" s="35">
        <f t="shared" si="30"/>
        <v>0</v>
      </c>
      <c r="G110" s="10" t="s">
        <v>258</v>
      </c>
      <c r="H110" s="26">
        <f t="shared" ref="H110:H112" si="31">소계(G110)</f>
        <v>958000</v>
      </c>
      <c r="I110" s="46"/>
    </row>
    <row r="111" spans="1:9" s="21" customFormat="1" ht="20.100000000000001" customHeight="1" x14ac:dyDescent="0.3">
      <c r="A111" s="22"/>
      <c r="B111" s="22"/>
      <c r="C111" s="25"/>
      <c r="D111" s="35"/>
      <c r="E111" s="35"/>
      <c r="F111" s="35">
        <f t="shared" si="30"/>
        <v>0</v>
      </c>
      <c r="G111" s="10" t="s">
        <v>259</v>
      </c>
      <c r="H111" s="26">
        <f t="shared" ref="H111" si="32">소계(G111)</f>
        <v>1918000</v>
      </c>
      <c r="I111" s="46"/>
    </row>
    <row r="112" spans="1:9" s="21" customFormat="1" ht="20.100000000000001" customHeight="1" x14ac:dyDescent="0.3">
      <c r="A112" s="22"/>
      <c r="B112" s="22"/>
      <c r="C112" s="25"/>
      <c r="D112" s="35"/>
      <c r="E112" s="35"/>
      <c r="F112" s="36">
        <f t="shared" si="30"/>
        <v>0</v>
      </c>
      <c r="G112" s="10" t="s">
        <v>260</v>
      </c>
      <c r="H112" s="26">
        <f t="shared" si="31"/>
        <v>749000</v>
      </c>
      <c r="I112" s="46"/>
    </row>
    <row r="113" spans="1:9" s="21" customFormat="1" ht="20.100000000000001" customHeight="1" x14ac:dyDescent="0.3">
      <c r="A113" s="16" t="s">
        <v>89</v>
      </c>
      <c r="B113" s="17"/>
      <c r="C113" s="18"/>
      <c r="D113" s="70">
        <f>SUM(D114)</f>
        <v>220948000</v>
      </c>
      <c r="E113" s="70">
        <f>SUM(E114)</f>
        <v>211634460</v>
      </c>
      <c r="F113" s="33">
        <f t="shared" si="30"/>
        <v>9313540</v>
      </c>
      <c r="G113" s="19"/>
      <c r="H113" s="20"/>
      <c r="I113" s="44"/>
    </row>
    <row r="114" spans="1:9" s="21" customFormat="1" ht="20.100000000000001" customHeight="1" x14ac:dyDescent="0.3">
      <c r="A114" s="22"/>
      <c r="B114" s="16" t="s">
        <v>90</v>
      </c>
      <c r="C114" s="18"/>
      <c r="D114" s="70">
        <f>SUM(D115,D117,D118,D122,D124,D126)</f>
        <v>220948000</v>
      </c>
      <c r="E114" s="70">
        <f>SUM(E115,E117,E118,E122,E124,E126)</f>
        <v>211634460</v>
      </c>
      <c r="F114" s="33">
        <f t="shared" si="30"/>
        <v>9313540</v>
      </c>
      <c r="G114" s="19"/>
      <c r="H114" s="20"/>
      <c r="I114" s="44"/>
    </row>
    <row r="115" spans="1:9" s="21" customFormat="1" ht="20.100000000000001" customHeight="1" x14ac:dyDescent="0.3">
      <c r="A115" s="22"/>
      <c r="B115" s="22"/>
      <c r="C115" s="23" t="s">
        <v>91</v>
      </c>
      <c r="D115" s="75">
        <v>675000</v>
      </c>
      <c r="E115" s="34">
        <f>SUM(H115:H116)</f>
        <v>616100</v>
      </c>
      <c r="F115" s="34">
        <f t="shared" si="30"/>
        <v>58900</v>
      </c>
      <c r="G115" s="9" t="s">
        <v>261</v>
      </c>
      <c r="H115" s="24">
        <f t="shared" ref="H115:H123" si="33">소계(G115)</f>
        <v>275000</v>
      </c>
      <c r="I115" s="297"/>
    </row>
    <row r="116" spans="1:9" s="21" customFormat="1" ht="20.100000000000001" customHeight="1" x14ac:dyDescent="0.3">
      <c r="A116" s="22"/>
      <c r="B116" s="22"/>
      <c r="C116" s="25"/>
      <c r="D116" s="35"/>
      <c r="E116" s="35"/>
      <c r="F116" s="35">
        <f t="shared" si="30"/>
        <v>0</v>
      </c>
      <c r="G116" s="10" t="s">
        <v>310</v>
      </c>
      <c r="H116" s="26">
        <f t="shared" ref="H116" si="34">소계(G116)</f>
        <v>341100</v>
      </c>
      <c r="I116" s="298"/>
    </row>
    <row r="117" spans="1:9" s="21" customFormat="1" ht="20.100000000000001" customHeight="1" x14ac:dyDescent="0.3">
      <c r="A117" s="22"/>
      <c r="B117" s="22"/>
      <c r="C117" s="23" t="s">
        <v>92</v>
      </c>
      <c r="D117" s="75">
        <v>5732000</v>
      </c>
      <c r="E117" s="34">
        <f>SUM(H117:H117)</f>
        <v>5731800</v>
      </c>
      <c r="F117" s="34">
        <f t="shared" si="30"/>
        <v>200</v>
      </c>
      <c r="G117" s="9" t="s">
        <v>262</v>
      </c>
      <c r="H117" s="24">
        <f t="shared" si="33"/>
        <v>5731800</v>
      </c>
      <c r="I117" s="45"/>
    </row>
    <row r="118" spans="1:9" s="21" customFormat="1" ht="20.100000000000001" customHeight="1" x14ac:dyDescent="0.3">
      <c r="A118" s="22"/>
      <c r="B118" s="22"/>
      <c r="C118" s="23" t="s">
        <v>93</v>
      </c>
      <c r="D118" s="75">
        <v>7385000</v>
      </c>
      <c r="E118" s="34">
        <f>SUM(H118:H121)</f>
        <v>7384240</v>
      </c>
      <c r="F118" s="34">
        <f t="shared" si="30"/>
        <v>760</v>
      </c>
      <c r="G118" s="9" t="s">
        <v>264</v>
      </c>
      <c r="H118" s="24">
        <f t="shared" si="33"/>
        <v>999730</v>
      </c>
      <c r="I118" s="45"/>
    </row>
    <row r="119" spans="1:9" s="21" customFormat="1" ht="20.100000000000001" customHeight="1" x14ac:dyDescent="0.3">
      <c r="A119" s="22"/>
      <c r="B119" s="22"/>
      <c r="C119" s="25"/>
      <c r="D119" s="35"/>
      <c r="E119" s="35"/>
      <c r="F119" s="35">
        <f t="shared" si="30"/>
        <v>0</v>
      </c>
      <c r="G119" s="10" t="s">
        <v>265</v>
      </c>
      <c r="H119" s="26">
        <f t="shared" ref="H119" si="35">소계(G119)</f>
        <v>2401600</v>
      </c>
      <c r="I119" s="46"/>
    </row>
    <row r="120" spans="1:9" s="21" customFormat="1" ht="20.100000000000001" customHeight="1" x14ac:dyDescent="0.3">
      <c r="A120" s="22"/>
      <c r="B120" s="22"/>
      <c r="C120" s="25"/>
      <c r="D120" s="35"/>
      <c r="E120" s="35"/>
      <c r="F120" s="35">
        <f t="shared" si="30"/>
        <v>0</v>
      </c>
      <c r="G120" s="10" t="s">
        <v>266</v>
      </c>
      <c r="H120" s="26">
        <f t="shared" si="33"/>
        <v>996060</v>
      </c>
      <c r="I120" s="46"/>
    </row>
    <row r="121" spans="1:9" s="21" customFormat="1" ht="20.100000000000001" customHeight="1" x14ac:dyDescent="0.3">
      <c r="A121" s="22"/>
      <c r="B121" s="22"/>
      <c r="C121" s="25"/>
      <c r="D121" s="35"/>
      <c r="E121" s="35"/>
      <c r="F121" s="36">
        <f t="shared" si="30"/>
        <v>0</v>
      </c>
      <c r="G121" s="10" t="s">
        <v>267</v>
      </c>
      <c r="H121" s="26">
        <f t="shared" si="33"/>
        <v>2986850</v>
      </c>
      <c r="I121" s="46"/>
    </row>
    <row r="122" spans="1:9" s="21" customFormat="1" ht="20.100000000000001" customHeight="1" x14ac:dyDescent="0.3">
      <c r="A122" s="22"/>
      <c r="B122" s="22"/>
      <c r="C122" s="23" t="s">
        <v>94</v>
      </c>
      <c r="D122" s="75"/>
      <c r="E122" s="34">
        <f>SUM(H122:H123)</f>
        <v>0</v>
      </c>
      <c r="F122" s="34">
        <f t="shared" si="30"/>
        <v>0</v>
      </c>
      <c r="G122" s="9"/>
      <c r="H122" s="24">
        <f t="shared" si="33"/>
        <v>0</v>
      </c>
      <c r="I122" s="45"/>
    </row>
    <row r="123" spans="1:9" s="21" customFormat="1" ht="20.100000000000001" customHeight="1" x14ac:dyDescent="0.3">
      <c r="A123" s="22"/>
      <c r="B123" s="22"/>
      <c r="C123" s="25"/>
      <c r="D123" s="35"/>
      <c r="E123" s="35"/>
      <c r="F123" s="36">
        <f t="shared" si="30"/>
        <v>0</v>
      </c>
      <c r="G123" s="10"/>
      <c r="H123" s="26">
        <f t="shared" si="33"/>
        <v>0</v>
      </c>
      <c r="I123" s="46"/>
    </row>
    <row r="124" spans="1:9" s="21" customFormat="1" ht="20.100000000000001" customHeight="1" x14ac:dyDescent="0.3">
      <c r="A124" s="22"/>
      <c r="B124" s="22"/>
      <c r="C124" s="23" t="s">
        <v>95</v>
      </c>
      <c r="D124" s="75">
        <v>1028000</v>
      </c>
      <c r="E124" s="34">
        <f>SUM(H124:H125)</f>
        <v>1027060</v>
      </c>
      <c r="F124" s="34">
        <f t="shared" si="30"/>
        <v>940</v>
      </c>
      <c r="G124" s="9" t="s">
        <v>268</v>
      </c>
      <c r="H124" s="24">
        <v>327600</v>
      </c>
      <c r="I124" s="45"/>
    </row>
    <row r="125" spans="1:9" s="21" customFormat="1" ht="20.100000000000001" customHeight="1" x14ac:dyDescent="0.3">
      <c r="A125" s="22"/>
      <c r="B125" s="22"/>
      <c r="C125" s="25"/>
      <c r="D125" s="35"/>
      <c r="E125" s="35"/>
      <c r="F125" s="36">
        <f t="shared" si="30"/>
        <v>0</v>
      </c>
      <c r="G125" s="10" t="s">
        <v>311</v>
      </c>
      <c r="H125" s="26">
        <f t="shared" ref="H125" si="36">소계(G125)</f>
        <v>699460</v>
      </c>
      <c r="I125" s="46"/>
    </row>
    <row r="126" spans="1:9" s="21" customFormat="1" ht="20.100000000000001" customHeight="1" x14ac:dyDescent="0.3">
      <c r="A126" s="22"/>
      <c r="B126" s="22"/>
      <c r="C126" s="23" t="s">
        <v>96</v>
      </c>
      <c r="D126" s="75">
        <v>206128000</v>
      </c>
      <c r="E126" s="34">
        <f>SUM(H126:H131)</f>
        <v>196875260</v>
      </c>
      <c r="F126" s="34">
        <f t="shared" si="30"/>
        <v>9252740</v>
      </c>
      <c r="G126" s="9" t="s">
        <v>269</v>
      </c>
      <c r="H126" s="24">
        <v>122175950</v>
      </c>
      <c r="I126" s="45"/>
    </row>
    <row r="127" spans="1:9" s="21" customFormat="1" ht="20.100000000000001" customHeight="1" x14ac:dyDescent="0.3">
      <c r="A127" s="22"/>
      <c r="B127" s="22"/>
      <c r="C127" s="25"/>
      <c r="D127" s="35"/>
      <c r="E127" s="35"/>
      <c r="F127" s="35"/>
      <c r="G127" s="10" t="s">
        <v>270</v>
      </c>
      <c r="H127" s="26">
        <f>소계(G127)</f>
        <v>5000000</v>
      </c>
      <c r="I127" s="46"/>
    </row>
    <row r="128" spans="1:9" s="21" customFormat="1" ht="20.100000000000001" customHeight="1" x14ac:dyDescent="0.3">
      <c r="A128" s="22"/>
      <c r="B128" s="22"/>
      <c r="C128" s="25"/>
      <c r="D128" s="35"/>
      <c r="E128" s="35"/>
      <c r="F128" s="35"/>
      <c r="G128" s="10" t="s">
        <v>271</v>
      </c>
      <c r="H128" s="26">
        <f t="shared" ref="H128:H131" si="37">소계(G128)</f>
        <v>2000000</v>
      </c>
      <c r="I128" s="46"/>
    </row>
    <row r="129" spans="1:9" s="21" customFormat="1" ht="20.100000000000001" customHeight="1" x14ac:dyDescent="0.3">
      <c r="A129" s="22"/>
      <c r="B129" s="22"/>
      <c r="C129" s="25"/>
      <c r="D129" s="35"/>
      <c r="E129" s="35"/>
      <c r="F129" s="35"/>
      <c r="G129" s="10" t="s">
        <v>272</v>
      </c>
      <c r="H129" s="26">
        <v>66582750</v>
      </c>
      <c r="I129" s="46"/>
    </row>
    <row r="130" spans="1:9" s="21" customFormat="1" ht="20.100000000000001" customHeight="1" x14ac:dyDescent="0.3">
      <c r="A130" s="22"/>
      <c r="B130" s="22"/>
      <c r="C130" s="25"/>
      <c r="D130" s="35"/>
      <c r="E130" s="35"/>
      <c r="F130" s="35"/>
      <c r="G130" s="10" t="s">
        <v>273</v>
      </c>
      <c r="H130" s="26">
        <v>300000</v>
      </c>
      <c r="I130" s="46"/>
    </row>
    <row r="131" spans="1:9" s="21" customFormat="1" ht="20.100000000000001" customHeight="1" x14ac:dyDescent="0.3">
      <c r="A131" s="22"/>
      <c r="B131" s="22"/>
      <c r="C131" s="25"/>
      <c r="D131" s="35"/>
      <c r="E131" s="35"/>
      <c r="F131" s="35">
        <f t="shared" si="30"/>
        <v>0</v>
      </c>
      <c r="G131" s="10" t="s">
        <v>274</v>
      </c>
      <c r="H131" s="26">
        <f t="shared" si="37"/>
        <v>816560</v>
      </c>
      <c r="I131" s="46"/>
    </row>
    <row r="132" spans="1:9" s="21" customFormat="1" ht="20.100000000000001" customHeight="1" x14ac:dyDescent="0.3">
      <c r="A132" s="16" t="s">
        <v>97</v>
      </c>
      <c r="B132" s="17"/>
      <c r="C132" s="18"/>
      <c r="D132" s="33">
        <f>SUM(D133,D139)</f>
        <v>357331000</v>
      </c>
      <c r="E132" s="33">
        <f>SUM(E133,E139)</f>
        <v>357313950</v>
      </c>
      <c r="F132" s="33">
        <f t="shared" si="30"/>
        <v>17050</v>
      </c>
      <c r="G132" s="19"/>
      <c r="H132" s="20">
        <f t="shared" ref="H132:H150" si="38">소계(G132)</f>
        <v>0</v>
      </c>
      <c r="I132" s="39"/>
    </row>
    <row r="133" spans="1:9" s="21" customFormat="1" ht="20.100000000000001" customHeight="1" x14ac:dyDescent="0.3">
      <c r="A133" s="22"/>
      <c r="B133" s="16" t="s">
        <v>98</v>
      </c>
      <c r="C133" s="18"/>
      <c r="D133" s="33">
        <f>SUM(D134,D136)</f>
        <v>128896000</v>
      </c>
      <c r="E133" s="33">
        <f>SUM(E134,E136)</f>
        <v>128895950</v>
      </c>
      <c r="F133" s="33">
        <f t="shared" si="30"/>
        <v>50</v>
      </c>
      <c r="G133" s="19"/>
      <c r="H133" s="20">
        <f t="shared" si="38"/>
        <v>0</v>
      </c>
      <c r="I133" s="39"/>
    </row>
    <row r="134" spans="1:9" s="21" customFormat="1" ht="20.100000000000001" customHeight="1" x14ac:dyDescent="0.3">
      <c r="A134" s="22"/>
      <c r="B134" s="22"/>
      <c r="C134" s="23" t="s">
        <v>44</v>
      </c>
      <c r="D134" s="75"/>
      <c r="E134" s="34">
        <f>SUM(H134:H135)</f>
        <v>0</v>
      </c>
      <c r="F134" s="34">
        <f t="shared" si="30"/>
        <v>0</v>
      </c>
      <c r="G134" s="9"/>
      <c r="H134" s="24">
        <f t="shared" si="38"/>
        <v>0</v>
      </c>
      <c r="I134" s="40"/>
    </row>
    <row r="135" spans="1:9" s="21" customFormat="1" ht="20.100000000000001" customHeight="1" x14ac:dyDescent="0.3">
      <c r="A135" s="22"/>
      <c r="B135" s="22"/>
      <c r="C135" s="27"/>
      <c r="D135" s="76"/>
      <c r="E135" s="36"/>
      <c r="F135" s="36">
        <f t="shared" si="30"/>
        <v>0</v>
      </c>
      <c r="G135" s="11"/>
      <c r="H135" s="28"/>
      <c r="I135" s="41"/>
    </row>
    <row r="136" spans="1:9" s="21" customFormat="1" ht="20.100000000000001" customHeight="1" x14ac:dyDescent="0.3">
      <c r="A136" s="22"/>
      <c r="B136" s="22"/>
      <c r="C136" s="23" t="s">
        <v>45</v>
      </c>
      <c r="D136" s="75">
        <v>128896000</v>
      </c>
      <c r="E136" s="34">
        <f>SUM(H136:H138)</f>
        <v>128895950</v>
      </c>
      <c r="F136" s="34">
        <f t="shared" si="30"/>
        <v>50</v>
      </c>
      <c r="G136" s="9" t="s">
        <v>277</v>
      </c>
      <c r="H136" s="24">
        <f t="shared" si="38"/>
        <v>96121300</v>
      </c>
      <c r="I136" s="40"/>
    </row>
    <row r="137" spans="1:9" s="21" customFormat="1" ht="20.100000000000001" customHeight="1" x14ac:dyDescent="0.3">
      <c r="A137" s="22"/>
      <c r="B137" s="22"/>
      <c r="C137" s="25"/>
      <c r="D137" s="77"/>
      <c r="E137" s="35"/>
      <c r="F137" s="35">
        <f t="shared" si="30"/>
        <v>0</v>
      </c>
      <c r="G137" s="10" t="s">
        <v>275</v>
      </c>
      <c r="H137" s="26">
        <f t="shared" si="38"/>
        <v>7674300</v>
      </c>
      <c r="I137" s="48"/>
    </row>
    <row r="138" spans="1:9" s="21" customFormat="1" ht="20.100000000000001" customHeight="1" x14ac:dyDescent="0.3">
      <c r="A138" s="22"/>
      <c r="B138" s="22"/>
      <c r="C138" s="25"/>
      <c r="D138" s="77"/>
      <c r="E138" s="35"/>
      <c r="F138" s="35">
        <f t="shared" si="30"/>
        <v>0</v>
      </c>
      <c r="G138" s="10" t="s">
        <v>276</v>
      </c>
      <c r="H138" s="26">
        <f t="shared" si="38"/>
        <v>25100350</v>
      </c>
      <c r="I138" s="48"/>
    </row>
    <row r="139" spans="1:9" s="21" customFormat="1" ht="20.100000000000001" customHeight="1" x14ac:dyDescent="0.3">
      <c r="A139" s="22"/>
      <c r="B139" s="16" t="s">
        <v>11</v>
      </c>
      <c r="C139" s="18"/>
      <c r="D139" s="33">
        <f>SUM(D140:D150)</f>
        <v>228435000</v>
      </c>
      <c r="E139" s="33">
        <f>SUM(E140:E150)</f>
        <v>228418000</v>
      </c>
      <c r="F139" s="33">
        <f t="shared" si="30"/>
        <v>17000</v>
      </c>
      <c r="G139" s="19"/>
      <c r="H139" s="20">
        <f t="shared" si="38"/>
        <v>0</v>
      </c>
      <c r="I139" s="39"/>
    </row>
    <row r="140" spans="1:9" s="21" customFormat="1" ht="20.100000000000001" customHeight="1" x14ac:dyDescent="0.3">
      <c r="A140" s="22"/>
      <c r="B140" s="22"/>
      <c r="C140" s="18" t="s">
        <v>12</v>
      </c>
      <c r="D140" s="78">
        <v>12790000</v>
      </c>
      <c r="E140" s="33">
        <f>SUM(H140)</f>
        <v>12790530</v>
      </c>
      <c r="F140" s="33">
        <f t="shared" si="30"/>
        <v>-530</v>
      </c>
      <c r="G140" s="8" t="s">
        <v>278</v>
      </c>
      <c r="H140" s="20">
        <f t="shared" si="38"/>
        <v>12790530</v>
      </c>
      <c r="I140" s="39"/>
    </row>
    <row r="141" spans="1:9" s="21" customFormat="1" ht="20.100000000000001" customHeight="1" x14ac:dyDescent="0.3">
      <c r="A141" s="22"/>
      <c r="B141" s="22"/>
      <c r="C141" s="23" t="s">
        <v>13</v>
      </c>
      <c r="D141" s="75">
        <v>22066000</v>
      </c>
      <c r="E141" s="34">
        <f>SUM(H141)</f>
        <v>22066220</v>
      </c>
      <c r="F141" s="34">
        <f t="shared" si="30"/>
        <v>-220</v>
      </c>
      <c r="G141" s="9" t="s">
        <v>279</v>
      </c>
      <c r="H141" s="24">
        <f t="shared" si="38"/>
        <v>22066220</v>
      </c>
      <c r="I141" s="40"/>
    </row>
    <row r="142" spans="1:9" s="21" customFormat="1" ht="20.100000000000001" customHeight="1" x14ac:dyDescent="0.3">
      <c r="A142" s="22"/>
      <c r="B142" s="84"/>
      <c r="C142" s="109" t="s">
        <v>99</v>
      </c>
      <c r="D142" s="129">
        <v>45897000</v>
      </c>
      <c r="E142" s="90">
        <f>SUM(H142:H143)</f>
        <v>45878750</v>
      </c>
      <c r="F142" s="90">
        <f t="shared" si="30"/>
        <v>18250</v>
      </c>
      <c r="G142" s="127" t="s">
        <v>280</v>
      </c>
      <c r="H142" s="101">
        <v>11897750</v>
      </c>
      <c r="I142" s="295"/>
    </row>
    <row r="143" spans="1:9" s="21" customFormat="1" ht="20.100000000000001" customHeight="1" x14ac:dyDescent="0.3">
      <c r="A143" s="22"/>
      <c r="B143" s="84"/>
      <c r="C143" s="88"/>
      <c r="D143" s="120"/>
      <c r="E143" s="128"/>
      <c r="F143" s="89"/>
      <c r="G143" s="122" t="s">
        <v>281</v>
      </c>
      <c r="H143" s="102">
        <v>33981000</v>
      </c>
      <c r="I143" s="296"/>
    </row>
    <row r="144" spans="1:9" s="21" customFormat="1" ht="20.100000000000001" customHeight="1" x14ac:dyDescent="0.3">
      <c r="A144" s="22"/>
      <c r="B144" s="22"/>
      <c r="C144" s="27" t="s">
        <v>4</v>
      </c>
      <c r="D144" s="130"/>
      <c r="E144" s="131">
        <f>SUM(H144)</f>
        <v>0</v>
      </c>
      <c r="F144" s="131">
        <f t="shared" si="30"/>
        <v>0</v>
      </c>
      <c r="G144" s="132"/>
      <c r="H144" s="133">
        <f t="shared" si="38"/>
        <v>0</v>
      </c>
      <c r="I144" s="134"/>
    </row>
    <row r="145" spans="1:9" s="21" customFormat="1" ht="20.100000000000001" customHeight="1" x14ac:dyDescent="0.3">
      <c r="A145" s="22"/>
      <c r="B145" s="22"/>
      <c r="C145" s="23" t="s">
        <v>100</v>
      </c>
      <c r="D145" s="75">
        <v>147682000</v>
      </c>
      <c r="E145" s="35">
        <f>SUM(H145:H150)</f>
        <v>147682500</v>
      </c>
      <c r="F145" s="35">
        <f t="shared" si="30"/>
        <v>-500</v>
      </c>
      <c r="G145" s="10" t="s">
        <v>282</v>
      </c>
      <c r="H145" s="26">
        <f t="shared" ref="H145:H149" si="39">소계(G145)</f>
        <v>44419200</v>
      </c>
      <c r="I145" s="40"/>
    </row>
    <row r="146" spans="1:9" s="21" customFormat="1" ht="19.899999999999999" customHeight="1" x14ac:dyDescent="0.3">
      <c r="A146" s="22"/>
      <c r="B146" s="22"/>
      <c r="C146" s="25"/>
      <c r="D146" s="77"/>
      <c r="E146" s="35"/>
      <c r="F146" s="35">
        <f t="shared" si="30"/>
        <v>0</v>
      </c>
      <c r="G146" s="10" t="s">
        <v>283</v>
      </c>
      <c r="H146" s="26">
        <f t="shared" ref="H146:H148" si="40">소계(G146)</f>
        <v>13502650</v>
      </c>
      <c r="I146" s="48"/>
    </row>
    <row r="147" spans="1:9" s="21" customFormat="1" ht="19.899999999999999" customHeight="1" x14ac:dyDescent="0.3">
      <c r="A147" s="22"/>
      <c r="B147" s="22"/>
      <c r="C147" s="25"/>
      <c r="D147" s="77"/>
      <c r="E147" s="35"/>
      <c r="F147" s="35">
        <f t="shared" si="30"/>
        <v>0</v>
      </c>
      <c r="G147" s="10" t="s">
        <v>284</v>
      </c>
      <c r="H147" s="26">
        <f t="shared" si="40"/>
        <v>6349200</v>
      </c>
      <c r="I147" s="48"/>
    </row>
    <row r="148" spans="1:9" s="21" customFormat="1" ht="19.899999999999999" customHeight="1" x14ac:dyDescent="0.3">
      <c r="A148" s="22"/>
      <c r="B148" s="22"/>
      <c r="C148" s="25"/>
      <c r="D148" s="77"/>
      <c r="E148" s="35"/>
      <c r="F148" s="35">
        <f t="shared" si="30"/>
        <v>0</v>
      </c>
      <c r="G148" s="10" t="s">
        <v>285</v>
      </c>
      <c r="H148" s="26">
        <f t="shared" si="40"/>
        <v>20070000</v>
      </c>
      <c r="I148" s="48"/>
    </row>
    <row r="149" spans="1:9" s="21" customFormat="1" ht="19.899999999999999" customHeight="1" x14ac:dyDescent="0.3">
      <c r="A149" s="22"/>
      <c r="B149" s="22"/>
      <c r="C149" s="25"/>
      <c r="D149" s="77"/>
      <c r="E149" s="35"/>
      <c r="F149" s="35">
        <f t="shared" si="30"/>
        <v>0</v>
      </c>
      <c r="G149" s="10" t="s">
        <v>286</v>
      </c>
      <c r="H149" s="26">
        <f t="shared" si="39"/>
        <v>60960480</v>
      </c>
      <c r="I149" s="48"/>
    </row>
    <row r="150" spans="1:9" s="21" customFormat="1" ht="19.899999999999999" customHeight="1" x14ac:dyDescent="0.3">
      <c r="A150" s="22"/>
      <c r="B150" s="22"/>
      <c r="C150" s="27"/>
      <c r="D150" s="76"/>
      <c r="E150" s="36"/>
      <c r="F150" s="36">
        <f t="shared" si="30"/>
        <v>0</v>
      </c>
      <c r="G150" s="11" t="s">
        <v>308</v>
      </c>
      <c r="H150" s="28">
        <f t="shared" si="38"/>
        <v>2380970</v>
      </c>
      <c r="I150" s="41"/>
    </row>
    <row r="151" spans="1:9" s="21" customFormat="1" ht="19.899999999999999" customHeight="1" x14ac:dyDescent="0.3">
      <c r="A151" s="16" t="s">
        <v>101</v>
      </c>
      <c r="B151" s="17"/>
      <c r="C151" s="18"/>
      <c r="D151" s="70">
        <f>SUM(D152)</f>
        <v>0</v>
      </c>
      <c r="E151" s="70">
        <f>SUM(E152)</f>
        <v>0</v>
      </c>
      <c r="F151" s="33">
        <f t="shared" si="30"/>
        <v>0</v>
      </c>
      <c r="G151" s="19"/>
      <c r="H151" s="20"/>
      <c r="I151" s="44"/>
    </row>
    <row r="152" spans="1:9" s="21" customFormat="1" ht="19.899999999999999" customHeight="1" x14ac:dyDescent="0.3">
      <c r="A152" s="22"/>
      <c r="B152" s="16" t="s">
        <v>14</v>
      </c>
      <c r="C152" s="18"/>
      <c r="D152" s="70">
        <f>SUM(D153)</f>
        <v>0</v>
      </c>
      <c r="E152" s="70">
        <f>SUM(E153)</f>
        <v>0</v>
      </c>
      <c r="F152" s="33">
        <f t="shared" si="30"/>
        <v>0</v>
      </c>
      <c r="G152" s="19"/>
      <c r="H152" s="20"/>
      <c r="I152" s="44"/>
    </row>
    <row r="153" spans="1:9" s="21" customFormat="1" ht="19.899999999999999" customHeight="1" x14ac:dyDescent="0.3">
      <c r="A153" s="22"/>
      <c r="B153" s="22"/>
      <c r="C153" s="23" t="s">
        <v>14</v>
      </c>
      <c r="D153" s="75"/>
      <c r="E153" s="34">
        <f>SUM(H153)</f>
        <v>0</v>
      </c>
      <c r="F153" s="33">
        <f t="shared" si="30"/>
        <v>0</v>
      </c>
      <c r="G153" s="9"/>
      <c r="H153" s="24">
        <f t="shared" ref="H153" si="41">소계(G153)</f>
        <v>0</v>
      </c>
      <c r="I153" s="45"/>
    </row>
    <row r="154" spans="1:9" s="21" customFormat="1" ht="19.899999999999999" customHeight="1" x14ac:dyDescent="0.3">
      <c r="A154" s="16" t="s">
        <v>102</v>
      </c>
      <c r="B154" s="17"/>
      <c r="C154" s="18"/>
      <c r="D154" s="70">
        <f>SUM(D155)</f>
        <v>0</v>
      </c>
      <c r="E154" s="70">
        <f>SUM(E155)</f>
        <v>0</v>
      </c>
      <c r="F154" s="33">
        <f t="shared" si="30"/>
        <v>0</v>
      </c>
      <c r="G154" s="19"/>
      <c r="H154" s="20"/>
      <c r="I154" s="44"/>
    </row>
    <row r="155" spans="1:9" s="21" customFormat="1" ht="19.899999999999999" customHeight="1" x14ac:dyDescent="0.3">
      <c r="A155" s="22"/>
      <c r="B155" s="16" t="s">
        <v>103</v>
      </c>
      <c r="C155" s="18"/>
      <c r="D155" s="70">
        <f>SUM(D156:D157)</f>
        <v>0</v>
      </c>
      <c r="E155" s="70">
        <f>SUM(E156:E157)</f>
        <v>0</v>
      </c>
      <c r="F155" s="33">
        <f t="shared" si="30"/>
        <v>0</v>
      </c>
      <c r="G155" s="19"/>
      <c r="H155" s="20"/>
      <c r="I155" s="44"/>
    </row>
    <row r="156" spans="1:9" s="21" customFormat="1" ht="19.899999999999999" customHeight="1" x14ac:dyDescent="0.3">
      <c r="A156" s="22"/>
      <c r="B156" s="22"/>
      <c r="C156" s="23" t="s">
        <v>104</v>
      </c>
      <c r="D156" s="75"/>
      <c r="E156" s="34">
        <f>SUM(H156:H156)</f>
        <v>0</v>
      </c>
      <c r="F156" s="33">
        <f t="shared" si="30"/>
        <v>0</v>
      </c>
      <c r="G156" s="9"/>
      <c r="H156" s="24">
        <f t="shared" ref="H156:H157" si="42">소계(G156)</f>
        <v>0</v>
      </c>
      <c r="I156" s="45"/>
    </row>
    <row r="157" spans="1:9" s="21" customFormat="1" ht="19.899999999999999" customHeight="1" x14ac:dyDescent="0.3">
      <c r="A157" s="22"/>
      <c r="B157" s="22"/>
      <c r="C157" s="23" t="s">
        <v>105</v>
      </c>
      <c r="D157" s="75"/>
      <c r="E157" s="34">
        <f>SUM(H157:H157)</f>
        <v>0</v>
      </c>
      <c r="F157" s="33">
        <f t="shared" si="30"/>
        <v>0</v>
      </c>
      <c r="G157" s="9"/>
      <c r="H157" s="24">
        <f t="shared" si="42"/>
        <v>0</v>
      </c>
      <c r="I157" s="45"/>
    </row>
    <row r="158" spans="1:9" s="21" customFormat="1" ht="19.899999999999999" customHeight="1" x14ac:dyDescent="0.3">
      <c r="A158" s="16" t="s">
        <v>106</v>
      </c>
      <c r="B158" s="17"/>
      <c r="C158" s="18"/>
      <c r="D158" s="70">
        <f>SUM(D159)</f>
        <v>0</v>
      </c>
      <c r="E158" s="70">
        <f>SUM(E159)</f>
        <v>0</v>
      </c>
      <c r="F158" s="33">
        <f t="shared" si="30"/>
        <v>0</v>
      </c>
      <c r="G158" s="19"/>
      <c r="H158" s="20"/>
      <c r="I158" s="44"/>
    </row>
    <row r="159" spans="1:9" s="21" customFormat="1" ht="19.899999999999999" customHeight="1" x14ac:dyDescent="0.3">
      <c r="A159" s="22"/>
      <c r="B159" s="16" t="s">
        <v>107</v>
      </c>
      <c r="C159" s="18"/>
      <c r="D159" s="70">
        <f>SUM(D160:D161)</f>
        <v>0</v>
      </c>
      <c r="E159" s="70">
        <f>SUM(E160:E161)</f>
        <v>0</v>
      </c>
      <c r="F159" s="33">
        <f t="shared" si="30"/>
        <v>0</v>
      </c>
      <c r="G159" s="69"/>
      <c r="H159" s="20"/>
      <c r="I159" s="44"/>
    </row>
    <row r="160" spans="1:9" s="21" customFormat="1" ht="19.899999999999999" customHeight="1" x14ac:dyDescent="0.3">
      <c r="A160" s="22"/>
      <c r="B160" s="22"/>
      <c r="C160" s="23" t="s">
        <v>108</v>
      </c>
      <c r="D160" s="75"/>
      <c r="E160" s="34">
        <f>SUM(H160:H160)</f>
        <v>0</v>
      </c>
      <c r="F160" s="33">
        <f t="shared" si="30"/>
        <v>0</v>
      </c>
      <c r="G160" s="9"/>
      <c r="H160" s="24">
        <f t="shared" ref="H160" si="43">소계(G160)</f>
        <v>0</v>
      </c>
      <c r="I160" s="45"/>
    </row>
    <row r="161" spans="1:9" s="21" customFormat="1" ht="19.899999999999999" customHeight="1" x14ac:dyDescent="0.3">
      <c r="A161" s="22"/>
      <c r="B161" s="22"/>
      <c r="C161" s="23" t="s">
        <v>109</v>
      </c>
      <c r="D161" s="75"/>
      <c r="E161" s="34">
        <f>SUM(H161:H161)</f>
        <v>0</v>
      </c>
      <c r="F161" s="33">
        <f t="shared" si="30"/>
        <v>0</v>
      </c>
      <c r="G161" s="9"/>
      <c r="H161" s="24">
        <f t="shared" ref="H161" si="44">소계(G161)</f>
        <v>0</v>
      </c>
      <c r="I161" s="45"/>
    </row>
    <row r="162" spans="1:9" s="21" customFormat="1" ht="19.899999999999999" customHeight="1" x14ac:dyDescent="0.3">
      <c r="A162" s="16" t="s">
        <v>110</v>
      </c>
      <c r="B162" s="17"/>
      <c r="C162" s="18"/>
      <c r="D162" s="70">
        <f>SUM(D163,D168)</f>
        <v>67706000</v>
      </c>
      <c r="E162" s="70">
        <f>SUM(E163,E168)</f>
        <v>67637730</v>
      </c>
      <c r="F162" s="33">
        <f t="shared" si="30"/>
        <v>68270</v>
      </c>
      <c r="G162" s="19"/>
      <c r="H162" s="20"/>
      <c r="I162" s="44"/>
    </row>
    <row r="163" spans="1:9" s="21" customFormat="1" ht="19.899999999999999" customHeight="1" x14ac:dyDescent="0.3">
      <c r="A163" s="22"/>
      <c r="B163" s="16" t="s">
        <v>111</v>
      </c>
      <c r="C163" s="18"/>
      <c r="D163" s="70">
        <f>SUM(D164,D166)</f>
        <v>0</v>
      </c>
      <c r="E163" s="70">
        <f>SUM(E164,E166)</f>
        <v>0</v>
      </c>
      <c r="F163" s="33">
        <f t="shared" ref="F163:F198" si="45">D163-E163</f>
        <v>0</v>
      </c>
      <c r="G163" s="19"/>
      <c r="H163" s="20"/>
      <c r="I163" s="44"/>
    </row>
    <row r="164" spans="1:9" s="32" customFormat="1" ht="19.899999999999999" customHeight="1" x14ac:dyDescent="0.3">
      <c r="A164" s="22"/>
      <c r="B164" s="22"/>
      <c r="C164" s="23" t="s">
        <v>112</v>
      </c>
      <c r="D164" s="75"/>
      <c r="E164" s="34">
        <f>SUM(H164:H165)</f>
        <v>0</v>
      </c>
      <c r="F164" s="34">
        <f t="shared" si="45"/>
        <v>0</v>
      </c>
      <c r="G164" s="9"/>
      <c r="H164" s="24">
        <f t="shared" ref="H164" si="46">소계(G164)</f>
        <v>0</v>
      </c>
      <c r="I164" s="45"/>
    </row>
    <row r="165" spans="1:9" ht="19.899999999999999" customHeight="1" x14ac:dyDescent="0.3">
      <c r="A165" s="22"/>
      <c r="B165" s="22"/>
      <c r="C165" s="27"/>
      <c r="D165" s="36"/>
      <c r="E165" s="36"/>
      <c r="F165" s="36">
        <f t="shared" si="45"/>
        <v>0</v>
      </c>
      <c r="G165" s="11"/>
      <c r="H165" s="28">
        <f t="shared" ref="H165:H166" si="47">소계(G165)</f>
        <v>0</v>
      </c>
      <c r="I165" s="47"/>
    </row>
    <row r="166" spans="1:9" ht="19.899999999999999" customHeight="1" x14ac:dyDescent="0.3">
      <c r="A166" s="22"/>
      <c r="B166" s="22"/>
      <c r="C166" s="23" t="s">
        <v>113</v>
      </c>
      <c r="D166" s="75"/>
      <c r="E166" s="34">
        <f>SUM(H166:H167)</f>
        <v>0</v>
      </c>
      <c r="F166" s="34">
        <f t="shared" si="45"/>
        <v>0</v>
      </c>
      <c r="G166" s="9"/>
      <c r="H166" s="24">
        <f t="shared" si="47"/>
        <v>0</v>
      </c>
      <c r="I166" s="45"/>
    </row>
    <row r="167" spans="1:9" ht="19.899999999999999" customHeight="1" x14ac:dyDescent="0.3">
      <c r="A167" s="22"/>
      <c r="B167" s="22"/>
      <c r="C167" s="27"/>
      <c r="D167" s="36"/>
      <c r="E167" s="36"/>
      <c r="F167" s="36">
        <f t="shared" si="45"/>
        <v>0</v>
      </c>
      <c r="G167" s="11"/>
      <c r="H167" s="28">
        <f t="shared" ref="H167" si="48">소계(G167)</f>
        <v>0</v>
      </c>
      <c r="I167" s="47"/>
    </row>
    <row r="168" spans="1:9" ht="19.899999999999999" customHeight="1" x14ac:dyDescent="0.3">
      <c r="A168" s="22"/>
      <c r="B168" s="16" t="s">
        <v>114</v>
      </c>
      <c r="C168" s="18"/>
      <c r="D168" s="70">
        <f>SUM(D169,D181)</f>
        <v>67706000</v>
      </c>
      <c r="E168" s="70">
        <f>SUM(E169,E181)</f>
        <v>67637730</v>
      </c>
      <c r="F168" s="33">
        <f t="shared" si="45"/>
        <v>68270</v>
      </c>
      <c r="G168" s="19"/>
      <c r="H168" s="20"/>
      <c r="I168" s="44"/>
    </row>
    <row r="169" spans="1:9" ht="19.899999999999999" customHeight="1" x14ac:dyDescent="0.3">
      <c r="A169" s="22"/>
      <c r="B169" s="22"/>
      <c r="C169" s="23" t="s">
        <v>115</v>
      </c>
      <c r="D169" s="75">
        <v>24635000</v>
      </c>
      <c r="E169" s="34">
        <f>SUM(H169:H180)</f>
        <v>24635310</v>
      </c>
      <c r="F169" s="34">
        <f t="shared" si="45"/>
        <v>-310</v>
      </c>
      <c r="G169" s="9" t="s">
        <v>287</v>
      </c>
      <c r="H169" s="24">
        <f>소계(G169)</f>
        <v>864000</v>
      </c>
      <c r="I169" s="45"/>
    </row>
    <row r="170" spans="1:9" ht="19.899999999999999" customHeight="1" x14ac:dyDescent="0.3">
      <c r="A170" s="22"/>
      <c r="B170" s="22"/>
      <c r="C170" s="25"/>
      <c r="D170" s="35"/>
      <c r="E170" s="35"/>
      <c r="F170" s="35"/>
      <c r="G170" s="10" t="s">
        <v>288</v>
      </c>
      <c r="H170" s="26">
        <f>소계(G170)</f>
        <v>47310</v>
      </c>
      <c r="I170" s="46"/>
    </row>
    <row r="171" spans="1:9" ht="19.899999999999999" customHeight="1" x14ac:dyDescent="0.3">
      <c r="A171" s="22"/>
      <c r="B171" s="22"/>
      <c r="C171" s="25"/>
      <c r="D171" s="35"/>
      <c r="E171" s="35"/>
      <c r="F171" s="35"/>
      <c r="G171" s="10" t="s">
        <v>289</v>
      </c>
      <c r="H171" s="26">
        <f t="shared" ref="H171:H175" si="49">소계(G171)</f>
        <v>132000</v>
      </c>
      <c r="I171" s="46"/>
    </row>
    <row r="172" spans="1:9" ht="19.899999999999999" customHeight="1" x14ac:dyDescent="0.3">
      <c r="A172" s="22"/>
      <c r="B172" s="22"/>
      <c r="C172" s="25"/>
      <c r="D172" s="35"/>
      <c r="E172" s="35"/>
      <c r="F172" s="35"/>
      <c r="G172" s="10" t="s">
        <v>290</v>
      </c>
      <c r="H172" s="26">
        <f t="shared" si="49"/>
        <v>389000</v>
      </c>
      <c r="I172" s="46"/>
    </row>
    <row r="173" spans="1:9" ht="19.899999999999999" customHeight="1" x14ac:dyDescent="0.3">
      <c r="A173" s="22"/>
      <c r="B173" s="22"/>
      <c r="C173" s="25"/>
      <c r="D173" s="35"/>
      <c r="E173" s="35"/>
      <c r="F173" s="35"/>
      <c r="G173" s="10" t="s">
        <v>292</v>
      </c>
      <c r="H173" s="26">
        <f t="shared" si="49"/>
        <v>158000</v>
      </c>
      <c r="I173" s="46"/>
    </row>
    <row r="174" spans="1:9" ht="19.899999999999999" customHeight="1" x14ac:dyDescent="0.3">
      <c r="A174" s="22"/>
      <c r="B174" s="22"/>
      <c r="C174" s="25"/>
      <c r="D174" s="35"/>
      <c r="E174" s="35"/>
      <c r="F174" s="35"/>
      <c r="G174" s="10" t="s">
        <v>291</v>
      </c>
      <c r="H174" s="26">
        <f t="shared" si="49"/>
        <v>159000</v>
      </c>
      <c r="I174" s="46"/>
    </row>
    <row r="175" spans="1:9" ht="19.899999999999999" customHeight="1" x14ac:dyDescent="0.3">
      <c r="A175" s="22"/>
      <c r="B175" s="22"/>
      <c r="C175" s="25"/>
      <c r="D175" s="35"/>
      <c r="E175" s="35"/>
      <c r="F175" s="35"/>
      <c r="G175" s="10" t="s">
        <v>293</v>
      </c>
      <c r="H175" s="26">
        <f t="shared" si="49"/>
        <v>2420000</v>
      </c>
      <c r="I175" s="46"/>
    </row>
    <row r="176" spans="1:9" ht="19.899999999999999" customHeight="1" x14ac:dyDescent="0.3">
      <c r="A176" s="22"/>
      <c r="B176" s="22"/>
      <c r="C176" s="25"/>
      <c r="D176" s="35"/>
      <c r="E176" s="35"/>
      <c r="F176" s="35"/>
      <c r="G176" s="10" t="s">
        <v>295</v>
      </c>
      <c r="H176" s="26">
        <v>15222000</v>
      </c>
      <c r="I176" s="46"/>
    </row>
    <row r="177" spans="1:9" ht="19.899999999999999" customHeight="1" x14ac:dyDescent="0.3">
      <c r="A177" s="22"/>
      <c r="B177" s="22"/>
      <c r="C177" s="25"/>
      <c r="D177" s="35"/>
      <c r="E177" s="35"/>
      <c r="F177" s="35"/>
      <c r="G177" s="10" t="s">
        <v>294</v>
      </c>
      <c r="H177" s="26">
        <v>778000</v>
      </c>
      <c r="I177" s="46"/>
    </row>
    <row r="178" spans="1:9" ht="19.899999999999999" customHeight="1" x14ac:dyDescent="0.3">
      <c r="A178" s="22"/>
      <c r="B178" s="22"/>
      <c r="C178" s="25"/>
      <c r="D178" s="35"/>
      <c r="E178" s="35"/>
      <c r="F178" s="35"/>
      <c r="G178" s="10" t="s">
        <v>296</v>
      </c>
      <c r="H178" s="26">
        <f>소계(G178)</f>
        <v>1020000</v>
      </c>
      <c r="I178" s="46"/>
    </row>
    <row r="179" spans="1:9" ht="19.899999999999999" customHeight="1" x14ac:dyDescent="0.3">
      <c r="A179" s="22"/>
      <c r="B179" s="22"/>
      <c r="C179" s="25"/>
      <c r="D179" s="35"/>
      <c r="E179" s="35"/>
      <c r="F179" s="35"/>
      <c r="G179" s="10" t="s">
        <v>297</v>
      </c>
      <c r="H179" s="26">
        <f>소계(G179)</f>
        <v>1350000</v>
      </c>
      <c r="I179" s="46"/>
    </row>
    <row r="180" spans="1:9" ht="19.899999999999999" customHeight="1" x14ac:dyDescent="0.3">
      <c r="A180" s="22"/>
      <c r="B180" s="22"/>
      <c r="C180" s="25"/>
      <c r="D180" s="35"/>
      <c r="E180" s="35"/>
      <c r="F180" s="36">
        <f t="shared" si="45"/>
        <v>0</v>
      </c>
      <c r="G180" s="10" t="s">
        <v>298</v>
      </c>
      <c r="H180" s="26">
        <f t="shared" ref="H180" si="50">소계(G180)</f>
        <v>2096000</v>
      </c>
      <c r="I180" s="46"/>
    </row>
    <row r="181" spans="1:9" ht="19.899999999999999" customHeight="1" x14ac:dyDescent="0.3">
      <c r="A181" s="22"/>
      <c r="B181" s="22"/>
      <c r="C181" s="23" t="s">
        <v>113</v>
      </c>
      <c r="D181" s="75">
        <v>43071000</v>
      </c>
      <c r="E181" s="34">
        <f>SUM(H181:H188)</f>
        <v>43002420</v>
      </c>
      <c r="F181" s="34">
        <f t="shared" si="45"/>
        <v>68580</v>
      </c>
      <c r="G181" s="9" t="s">
        <v>299</v>
      </c>
      <c r="H181" s="24">
        <f>소계(G181)</f>
        <v>630000</v>
      </c>
      <c r="I181" s="45"/>
    </row>
    <row r="182" spans="1:9" ht="19.899999999999999" customHeight="1" x14ac:dyDescent="0.3">
      <c r="A182" s="22"/>
      <c r="B182" s="22"/>
      <c r="C182" s="25"/>
      <c r="D182" s="35"/>
      <c r="E182" s="35"/>
      <c r="F182" s="35"/>
      <c r="G182" s="10" t="s">
        <v>300</v>
      </c>
      <c r="H182" s="26">
        <f>소계(G182)</f>
        <v>21869400</v>
      </c>
      <c r="I182" s="46"/>
    </row>
    <row r="183" spans="1:9" ht="19.899999999999999" customHeight="1" x14ac:dyDescent="0.3">
      <c r="A183" s="22"/>
      <c r="B183" s="22"/>
      <c r="C183" s="25"/>
      <c r="D183" s="35"/>
      <c r="E183" s="35"/>
      <c r="F183" s="35"/>
      <c r="G183" s="10" t="s">
        <v>301</v>
      </c>
      <c r="H183" s="26">
        <f t="shared" ref="H183" si="51">소계(G183)</f>
        <v>2649820</v>
      </c>
      <c r="I183" s="46"/>
    </row>
    <row r="184" spans="1:9" ht="19.899999999999999" customHeight="1" x14ac:dyDescent="0.3">
      <c r="A184" s="22"/>
      <c r="B184" s="22"/>
      <c r="C184" s="25"/>
      <c r="D184" s="35"/>
      <c r="E184" s="35"/>
      <c r="F184" s="35"/>
      <c r="G184" s="10" t="s">
        <v>302</v>
      </c>
      <c r="H184" s="26">
        <v>816200</v>
      </c>
      <c r="I184" s="46"/>
    </row>
    <row r="185" spans="1:9" ht="19.899999999999999" customHeight="1" x14ac:dyDescent="0.3">
      <c r="A185" s="22"/>
      <c r="B185" s="22"/>
      <c r="C185" s="25"/>
      <c r="D185" s="35"/>
      <c r="E185" s="35"/>
      <c r="F185" s="35"/>
      <c r="G185" s="10" t="s">
        <v>303</v>
      </c>
      <c r="H185" s="26">
        <v>7438200</v>
      </c>
      <c r="I185" s="46"/>
    </row>
    <row r="186" spans="1:9" ht="19.899999999999999" customHeight="1" x14ac:dyDescent="0.3">
      <c r="A186" s="22"/>
      <c r="B186" s="22"/>
      <c r="C186" s="25"/>
      <c r="D186" s="35"/>
      <c r="E186" s="35"/>
      <c r="F186" s="35"/>
      <c r="G186" s="10" t="s">
        <v>304</v>
      </c>
      <c r="H186" s="26">
        <v>3273600</v>
      </c>
      <c r="I186" s="46"/>
    </row>
    <row r="187" spans="1:9" ht="19.899999999999999" customHeight="1" x14ac:dyDescent="0.3">
      <c r="A187" s="22"/>
      <c r="B187" s="22"/>
      <c r="C187" s="25"/>
      <c r="D187" s="35"/>
      <c r="E187" s="35"/>
      <c r="F187" s="35"/>
      <c r="G187" s="10" t="s">
        <v>306</v>
      </c>
      <c r="H187" s="26">
        <v>5227200</v>
      </c>
      <c r="I187" s="46"/>
    </row>
    <row r="188" spans="1:9" ht="19.899999999999999" customHeight="1" x14ac:dyDescent="0.3">
      <c r="A188" s="22"/>
      <c r="B188" s="22"/>
      <c r="C188" s="27"/>
      <c r="D188" s="36"/>
      <c r="E188" s="36"/>
      <c r="F188" s="36">
        <f t="shared" si="45"/>
        <v>0</v>
      </c>
      <c r="G188" s="11" t="s">
        <v>305</v>
      </c>
      <c r="H188" s="28">
        <f t="shared" ref="H188" si="52">소계(G188)</f>
        <v>1098000</v>
      </c>
      <c r="I188" s="46"/>
    </row>
    <row r="189" spans="1:9" ht="19.899999999999999" customHeight="1" x14ac:dyDescent="0.3">
      <c r="A189" s="16" t="s">
        <v>116</v>
      </c>
      <c r="B189" s="17"/>
      <c r="C189" s="18"/>
      <c r="D189" s="70">
        <f>SUM(D190)</f>
        <v>0</v>
      </c>
      <c r="E189" s="70">
        <f>SUM(E190)</f>
        <v>0</v>
      </c>
      <c r="F189" s="33">
        <f t="shared" si="45"/>
        <v>0</v>
      </c>
      <c r="G189" s="19"/>
      <c r="H189" s="20"/>
      <c r="I189" s="44"/>
    </row>
    <row r="190" spans="1:9" ht="19.899999999999999" customHeight="1" x14ac:dyDescent="0.3">
      <c r="A190" s="22"/>
      <c r="B190" s="16" t="s">
        <v>117</v>
      </c>
      <c r="C190" s="18"/>
      <c r="D190" s="70">
        <f>SUM(D191)</f>
        <v>0</v>
      </c>
      <c r="E190" s="70">
        <f>SUM(E191)</f>
        <v>0</v>
      </c>
      <c r="F190" s="33">
        <f t="shared" si="45"/>
        <v>0</v>
      </c>
      <c r="G190" s="19"/>
      <c r="H190" s="20"/>
      <c r="I190" s="44"/>
    </row>
    <row r="191" spans="1:9" ht="19.899999999999999" customHeight="1" x14ac:dyDescent="0.3">
      <c r="A191" s="22"/>
      <c r="B191" s="22"/>
      <c r="C191" s="23" t="s">
        <v>117</v>
      </c>
      <c r="D191" s="75"/>
      <c r="E191" s="34">
        <f>SUM(H191)</f>
        <v>0</v>
      </c>
      <c r="F191" s="33">
        <f t="shared" si="45"/>
        <v>0</v>
      </c>
      <c r="G191" s="9"/>
      <c r="H191" s="24">
        <f t="shared" ref="H191" si="53">소계(G191)</f>
        <v>0</v>
      </c>
      <c r="I191" s="45"/>
    </row>
    <row r="192" spans="1:9" ht="19.899999999999999" customHeight="1" x14ac:dyDescent="0.3">
      <c r="A192" s="16" t="s">
        <v>118</v>
      </c>
      <c r="B192" s="17"/>
      <c r="C192" s="18"/>
      <c r="D192" s="70">
        <f>SUM(D193)</f>
        <v>720000</v>
      </c>
      <c r="E192" s="70">
        <f>SUM(E193)</f>
        <v>711760</v>
      </c>
      <c r="F192" s="33">
        <f t="shared" si="45"/>
        <v>8240</v>
      </c>
      <c r="G192" s="19"/>
      <c r="H192" s="20"/>
      <c r="I192" s="44"/>
    </row>
    <row r="193" spans="1:9" ht="19.899999999999999" customHeight="1" x14ac:dyDescent="0.3">
      <c r="A193" s="22"/>
      <c r="B193" s="16" t="s">
        <v>119</v>
      </c>
      <c r="C193" s="18"/>
      <c r="D193" s="70">
        <f>SUM(D194)</f>
        <v>720000</v>
      </c>
      <c r="E193" s="70">
        <f>SUM(E194)</f>
        <v>711760</v>
      </c>
      <c r="F193" s="33">
        <f t="shared" si="45"/>
        <v>8240</v>
      </c>
      <c r="G193" s="19"/>
      <c r="H193" s="20"/>
      <c r="I193" s="44"/>
    </row>
    <row r="194" spans="1:9" ht="19.899999999999999" customHeight="1" x14ac:dyDescent="0.3">
      <c r="A194" s="22"/>
      <c r="B194" s="22"/>
      <c r="C194" s="23" t="s">
        <v>119</v>
      </c>
      <c r="D194" s="75">
        <v>720000</v>
      </c>
      <c r="E194" s="34">
        <f>SUM(H194)</f>
        <v>711760</v>
      </c>
      <c r="F194" s="33">
        <f t="shared" si="45"/>
        <v>8240</v>
      </c>
      <c r="G194" s="9" t="s">
        <v>307</v>
      </c>
      <c r="H194" s="24">
        <f t="shared" ref="H194" si="54">소계(G194)</f>
        <v>711760</v>
      </c>
      <c r="I194" s="45"/>
    </row>
    <row r="195" spans="1:9" ht="19.899999999999999" customHeight="1" x14ac:dyDescent="0.3">
      <c r="A195" s="16" t="s">
        <v>120</v>
      </c>
      <c r="B195" s="17"/>
      <c r="C195" s="18"/>
      <c r="D195" s="70">
        <f>SUM(D196)</f>
        <v>0</v>
      </c>
      <c r="E195" s="70">
        <f>SUM(E196)</f>
        <v>0</v>
      </c>
      <c r="F195" s="33">
        <f t="shared" si="45"/>
        <v>0</v>
      </c>
      <c r="G195" s="19"/>
      <c r="H195" s="20"/>
      <c r="I195" s="44"/>
    </row>
    <row r="196" spans="1:9" ht="19.899999999999999" customHeight="1" x14ac:dyDescent="0.3">
      <c r="A196" s="22"/>
      <c r="B196" s="16" t="s">
        <v>5</v>
      </c>
      <c r="C196" s="18"/>
      <c r="D196" s="70">
        <f>SUM(D197)</f>
        <v>0</v>
      </c>
      <c r="E196" s="70">
        <f>SUM(E197)</f>
        <v>0</v>
      </c>
      <c r="F196" s="33">
        <f t="shared" si="45"/>
        <v>0</v>
      </c>
      <c r="G196" s="19"/>
      <c r="H196" s="20"/>
      <c r="I196" s="44"/>
    </row>
    <row r="197" spans="1:9" ht="19.899999999999999" customHeight="1" x14ac:dyDescent="0.3">
      <c r="A197" s="22"/>
      <c r="B197" s="22"/>
      <c r="C197" s="23" t="s">
        <v>5</v>
      </c>
      <c r="D197" s="75"/>
      <c r="E197" s="34">
        <f>SUM(H197)</f>
        <v>0</v>
      </c>
      <c r="F197" s="33">
        <f t="shared" si="45"/>
        <v>0</v>
      </c>
      <c r="G197" s="9"/>
      <c r="H197" s="24">
        <f t="shared" ref="H197" si="55">소계(G197)</f>
        <v>0</v>
      </c>
      <c r="I197" s="45"/>
    </row>
    <row r="198" spans="1:9" ht="19.899999999999999" customHeight="1" x14ac:dyDescent="0.3">
      <c r="A198" s="292" t="s">
        <v>10</v>
      </c>
      <c r="B198" s="293"/>
      <c r="C198" s="294"/>
      <c r="D198" s="79">
        <f>SUM(D4,D77,D113,D132,D151,D154,D158,D162,D189,D192,D195,)</f>
        <v>1450103000</v>
      </c>
      <c r="E198" s="79">
        <f>SUM(E4,E77,E113,E132,E151,E154,E158,E162,E189,E192,E195)</f>
        <v>1430057790</v>
      </c>
      <c r="F198" s="33">
        <f t="shared" si="45"/>
        <v>20045210</v>
      </c>
      <c r="G198" s="37"/>
      <c r="H198" s="38"/>
      <c r="I198" s="44"/>
    </row>
  </sheetData>
  <sheetProtection selectLockedCells="1"/>
  <mergeCells count="8">
    <mergeCell ref="A1:I1"/>
    <mergeCell ref="G2:I2"/>
    <mergeCell ref="G3:H3"/>
    <mergeCell ref="A198:C198"/>
    <mergeCell ref="I9:I17"/>
    <mergeCell ref="I18:I21"/>
    <mergeCell ref="I142:I143"/>
    <mergeCell ref="I115:I116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fitToHeight="3" orientation="portrait" r:id="rId1"/>
  <ignoredErrors>
    <ignoredError sqref="E191 E194 E15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outlinePr summaryRight="0"/>
  </sheetPr>
  <dimension ref="A1:K31"/>
  <sheetViews>
    <sheetView zoomScaleNormal="100" zoomScaleSheetLayoutView="100" workbookViewId="0">
      <selection activeCell="A3" sqref="A3:K3"/>
    </sheetView>
  </sheetViews>
  <sheetFormatPr defaultRowHeight="13.5" x14ac:dyDescent="0.3"/>
  <cols>
    <col min="1" max="3" width="5.875" style="150" customWidth="1"/>
    <col min="4" max="4" width="8.75" style="150" customWidth="1"/>
    <col min="5" max="5" width="10.25" style="150" customWidth="1"/>
    <col min="6" max="6" width="9" style="150"/>
    <col min="7" max="8" width="9.125" style="150" customWidth="1"/>
    <col min="9" max="9" width="8.75" style="150" customWidth="1"/>
    <col min="10" max="10" width="6.625" style="150" customWidth="1"/>
    <col min="11" max="11" width="7.625" style="150" customWidth="1"/>
    <col min="12" max="256" width="9" style="150"/>
    <col min="257" max="259" width="5.875" style="150" customWidth="1"/>
    <col min="260" max="260" width="8.75" style="150" customWidth="1"/>
    <col min="261" max="261" width="10.25" style="150" customWidth="1"/>
    <col min="262" max="262" width="9" style="150"/>
    <col min="263" max="264" width="9.125" style="150" customWidth="1"/>
    <col min="265" max="265" width="8.75" style="150" customWidth="1"/>
    <col min="266" max="266" width="6.625" style="150" customWidth="1"/>
    <col min="267" max="267" width="7.625" style="150" customWidth="1"/>
    <col min="268" max="512" width="9" style="150"/>
    <col min="513" max="515" width="5.875" style="150" customWidth="1"/>
    <col min="516" max="516" width="8.75" style="150" customWidth="1"/>
    <col min="517" max="517" width="10.25" style="150" customWidth="1"/>
    <col min="518" max="518" width="9" style="150"/>
    <col min="519" max="520" width="9.125" style="150" customWidth="1"/>
    <col min="521" max="521" width="8.75" style="150" customWidth="1"/>
    <col min="522" max="522" width="6.625" style="150" customWidth="1"/>
    <col min="523" max="523" width="7.625" style="150" customWidth="1"/>
    <col min="524" max="768" width="9" style="150"/>
    <col min="769" max="771" width="5.875" style="150" customWidth="1"/>
    <col min="772" max="772" width="8.75" style="150" customWidth="1"/>
    <col min="773" max="773" width="10.25" style="150" customWidth="1"/>
    <col min="774" max="774" width="9" style="150"/>
    <col min="775" max="776" width="9.125" style="150" customWidth="1"/>
    <col min="777" max="777" width="8.75" style="150" customWidth="1"/>
    <col min="778" max="778" width="6.625" style="150" customWidth="1"/>
    <col min="779" max="779" width="7.625" style="150" customWidth="1"/>
    <col min="780" max="1024" width="9" style="150"/>
    <col min="1025" max="1027" width="5.875" style="150" customWidth="1"/>
    <col min="1028" max="1028" width="8.75" style="150" customWidth="1"/>
    <col min="1029" max="1029" width="10.25" style="150" customWidth="1"/>
    <col min="1030" max="1030" width="9" style="150"/>
    <col min="1031" max="1032" width="9.125" style="150" customWidth="1"/>
    <col min="1033" max="1033" width="8.75" style="150" customWidth="1"/>
    <col min="1034" max="1034" width="6.625" style="150" customWidth="1"/>
    <col min="1035" max="1035" width="7.625" style="150" customWidth="1"/>
    <col min="1036" max="1280" width="9" style="150"/>
    <col min="1281" max="1283" width="5.875" style="150" customWidth="1"/>
    <col min="1284" max="1284" width="8.75" style="150" customWidth="1"/>
    <col min="1285" max="1285" width="10.25" style="150" customWidth="1"/>
    <col min="1286" max="1286" width="9" style="150"/>
    <col min="1287" max="1288" width="9.125" style="150" customWidth="1"/>
    <col min="1289" max="1289" width="8.75" style="150" customWidth="1"/>
    <col min="1290" max="1290" width="6.625" style="150" customWidth="1"/>
    <col min="1291" max="1291" width="7.625" style="150" customWidth="1"/>
    <col min="1292" max="1536" width="9" style="150"/>
    <col min="1537" max="1539" width="5.875" style="150" customWidth="1"/>
    <col min="1540" max="1540" width="8.75" style="150" customWidth="1"/>
    <col min="1541" max="1541" width="10.25" style="150" customWidth="1"/>
    <col min="1542" max="1542" width="9" style="150"/>
    <col min="1543" max="1544" width="9.125" style="150" customWidth="1"/>
    <col min="1545" max="1545" width="8.75" style="150" customWidth="1"/>
    <col min="1546" max="1546" width="6.625" style="150" customWidth="1"/>
    <col min="1547" max="1547" width="7.625" style="150" customWidth="1"/>
    <col min="1548" max="1792" width="9" style="150"/>
    <col min="1793" max="1795" width="5.875" style="150" customWidth="1"/>
    <col min="1796" max="1796" width="8.75" style="150" customWidth="1"/>
    <col min="1797" max="1797" width="10.25" style="150" customWidth="1"/>
    <col min="1798" max="1798" width="9" style="150"/>
    <col min="1799" max="1800" width="9.125" style="150" customWidth="1"/>
    <col min="1801" max="1801" width="8.75" style="150" customWidth="1"/>
    <col min="1802" max="1802" width="6.625" style="150" customWidth="1"/>
    <col min="1803" max="1803" width="7.625" style="150" customWidth="1"/>
    <col min="1804" max="2048" width="9" style="150"/>
    <col min="2049" max="2051" width="5.875" style="150" customWidth="1"/>
    <col min="2052" max="2052" width="8.75" style="150" customWidth="1"/>
    <col min="2053" max="2053" width="10.25" style="150" customWidth="1"/>
    <col min="2054" max="2054" width="9" style="150"/>
    <col min="2055" max="2056" width="9.125" style="150" customWidth="1"/>
    <col min="2057" max="2057" width="8.75" style="150" customWidth="1"/>
    <col min="2058" max="2058" width="6.625" style="150" customWidth="1"/>
    <col min="2059" max="2059" width="7.625" style="150" customWidth="1"/>
    <col min="2060" max="2304" width="9" style="150"/>
    <col min="2305" max="2307" width="5.875" style="150" customWidth="1"/>
    <col min="2308" max="2308" width="8.75" style="150" customWidth="1"/>
    <col min="2309" max="2309" width="10.25" style="150" customWidth="1"/>
    <col min="2310" max="2310" width="9" style="150"/>
    <col min="2311" max="2312" width="9.125" style="150" customWidth="1"/>
    <col min="2313" max="2313" width="8.75" style="150" customWidth="1"/>
    <col min="2314" max="2314" width="6.625" style="150" customWidth="1"/>
    <col min="2315" max="2315" width="7.625" style="150" customWidth="1"/>
    <col min="2316" max="2560" width="9" style="150"/>
    <col min="2561" max="2563" width="5.875" style="150" customWidth="1"/>
    <col min="2564" max="2564" width="8.75" style="150" customWidth="1"/>
    <col min="2565" max="2565" width="10.25" style="150" customWidth="1"/>
    <col min="2566" max="2566" width="9" style="150"/>
    <col min="2567" max="2568" width="9.125" style="150" customWidth="1"/>
    <col min="2569" max="2569" width="8.75" style="150" customWidth="1"/>
    <col min="2570" max="2570" width="6.625" style="150" customWidth="1"/>
    <col min="2571" max="2571" width="7.625" style="150" customWidth="1"/>
    <col min="2572" max="2816" width="9" style="150"/>
    <col min="2817" max="2819" width="5.875" style="150" customWidth="1"/>
    <col min="2820" max="2820" width="8.75" style="150" customWidth="1"/>
    <col min="2821" max="2821" width="10.25" style="150" customWidth="1"/>
    <col min="2822" max="2822" width="9" style="150"/>
    <col min="2823" max="2824" width="9.125" style="150" customWidth="1"/>
    <col min="2825" max="2825" width="8.75" style="150" customWidth="1"/>
    <col min="2826" max="2826" width="6.625" style="150" customWidth="1"/>
    <col min="2827" max="2827" width="7.625" style="150" customWidth="1"/>
    <col min="2828" max="3072" width="9" style="150"/>
    <col min="3073" max="3075" width="5.875" style="150" customWidth="1"/>
    <col min="3076" max="3076" width="8.75" style="150" customWidth="1"/>
    <col min="3077" max="3077" width="10.25" style="150" customWidth="1"/>
    <col min="3078" max="3078" width="9" style="150"/>
    <col min="3079" max="3080" width="9.125" style="150" customWidth="1"/>
    <col min="3081" max="3081" width="8.75" style="150" customWidth="1"/>
    <col min="3082" max="3082" width="6.625" style="150" customWidth="1"/>
    <col min="3083" max="3083" width="7.625" style="150" customWidth="1"/>
    <col min="3084" max="3328" width="9" style="150"/>
    <col min="3329" max="3331" width="5.875" style="150" customWidth="1"/>
    <col min="3332" max="3332" width="8.75" style="150" customWidth="1"/>
    <col min="3333" max="3333" width="10.25" style="150" customWidth="1"/>
    <col min="3334" max="3334" width="9" style="150"/>
    <col min="3335" max="3336" width="9.125" style="150" customWidth="1"/>
    <col min="3337" max="3337" width="8.75" style="150" customWidth="1"/>
    <col min="3338" max="3338" width="6.625" style="150" customWidth="1"/>
    <col min="3339" max="3339" width="7.625" style="150" customWidth="1"/>
    <col min="3340" max="3584" width="9" style="150"/>
    <col min="3585" max="3587" width="5.875" style="150" customWidth="1"/>
    <col min="3588" max="3588" width="8.75" style="150" customWidth="1"/>
    <col min="3589" max="3589" width="10.25" style="150" customWidth="1"/>
    <col min="3590" max="3590" width="9" style="150"/>
    <col min="3591" max="3592" width="9.125" style="150" customWidth="1"/>
    <col min="3593" max="3593" width="8.75" style="150" customWidth="1"/>
    <col min="3594" max="3594" width="6.625" style="150" customWidth="1"/>
    <col min="3595" max="3595" width="7.625" style="150" customWidth="1"/>
    <col min="3596" max="3840" width="9" style="150"/>
    <col min="3841" max="3843" width="5.875" style="150" customWidth="1"/>
    <col min="3844" max="3844" width="8.75" style="150" customWidth="1"/>
    <col min="3845" max="3845" width="10.25" style="150" customWidth="1"/>
    <col min="3846" max="3846" width="9" style="150"/>
    <col min="3847" max="3848" width="9.125" style="150" customWidth="1"/>
    <col min="3849" max="3849" width="8.75" style="150" customWidth="1"/>
    <col min="3850" max="3850" width="6.625" style="150" customWidth="1"/>
    <col min="3851" max="3851" width="7.625" style="150" customWidth="1"/>
    <col min="3852" max="4096" width="9" style="150"/>
    <col min="4097" max="4099" width="5.875" style="150" customWidth="1"/>
    <col min="4100" max="4100" width="8.75" style="150" customWidth="1"/>
    <col min="4101" max="4101" width="10.25" style="150" customWidth="1"/>
    <col min="4102" max="4102" width="9" style="150"/>
    <col min="4103" max="4104" width="9.125" style="150" customWidth="1"/>
    <col min="4105" max="4105" width="8.75" style="150" customWidth="1"/>
    <col min="4106" max="4106" width="6.625" style="150" customWidth="1"/>
    <col min="4107" max="4107" width="7.625" style="150" customWidth="1"/>
    <col min="4108" max="4352" width="9" style="150"/>
    <col min="4353" max="4355" width="5.875" style="150" customWidth="1"/>
    <col min="4356" max="4356" width="8.75" style="150" customWidth="1"/>
    <col min="4357" max="4357" width="10.25" style="150" customWidth="1"/>
    <col min="4358" max="4358" width="9" style="150"/>
    <col min="4359" max="4360" width="9.125" style="150" customWidth="1"/>
    <col min="4361" max="4361" width="8.75" style="150" customWidth="1"/>
    <col min="4362" max="4362" width="6.625" style="150" customWidth="1"/>
    <col min="4363" max="4363" width="7.625" style="150" customWidth="1"/>
    <col min="4364" max="4608" width="9" style="150"/>
    <col min="4609" max="4611" width="5.875" style="150" customWidth="1"/>
    <col min="4612" max="4612" width="8.75" style="150" customWidth="1"/>
    <col min="4613" max="4613" width="10.25" style="150" customWidth="1"/>
    <col min="4614" max="4614" width="9" style="150"/>
    <col min="4615" max="4616" width="9.125" style="150" customWidth="1"/>
    <col min="4617" max="4617" width="8.75" style="150" customWidth="1"/>
    <col min="4618" max="4618" width="6.625" style="150" customWidth="1"/>
    <col min="4619" max="4619" width="7.625" style="150" customWidth="1"/>
    <col min="4620" max="4864" width="9" style="150"/>
    <col min="4865" max="4867" width="5.875" style="150" customWidth="1"/>
    <col min="4868" max="4868" width="8.75" style="150" customWidth="1"/>
    <col min="4869" max="4869" width="10.25" style="150" customWidth="1"/>
    <col min="4870" max="4870" width="9" style="150"/>
    <col min="4871" max="4872" width="9.125" style="150" customWidth="1"/>
    <col min="4873" max="4873" width="8.75" style="150" customWidth="1"/>
    <col min="4874" max="4874" width="6.625" style="150" customWidth="1"/>
    <col min="4875" max="4875" width="7.625" style="150" customWidth="1"/>
    <col min="4876" max="5120" width="9" style="150"/>
    <col min="5121" max="5123" width="5.875" style="150" customWidth="1"/>
    <col min="5124" max="5124" width="8.75" style="150" customWidth="1"/>
    <col min="5125" max="5125" width="10.25" style="150" customWidth="1"/>
    <col min="5126" max="5126" width="9" style="150"/>
    <col min="5127" max="5128" width="9.125" style="150" customWidth="1"/>
    <col min="5129" max="5129" width="8.75" style="150" customWidth="1"/>
    <col min="5130" max="5130" width="6.625" style="150" customWidth="1"/>
    <col min="5131" max="5131" width="7.625" style="150" customWidth="1"/>
    <col min="5132" max="5376" width="9" style="150"/>
    <col min="5377" max="5379" width="5.875" style="150" customWidth="1"/>
    <col min="5380" max="5380" width="8.75" style="150" customWidth="1"/>
    <col min="5381" max="5381" width="10.25" style="150" customWidth="1"/>
    <col min="5382" max="5382" width="9" style="150"/>
    <col min="5383" max="5384" width="9.125" style="150" customWidth="1"/>
    <col min="5385" max="5385" width="8.75" style="150" customWidth="1"/>
    <col min="5386" max="5386" width="6.625" style="150" customWidth="1"/>
    <col min="5387" max="5387" width="7.625" style="150" customWidth="1"/>
    <col min="5388" max="5632" width="9" style="150"/>
    <col min="5633" max="5635" width="5.875" style="150" customWidth="1"/>
    <col min="5636" max="5636" width="8.75" style="150" customWidth="1"/>
    <col min="5637" max="5637" width="10.25" style="150" customWidth="1"/>
    <col min="5638" max="5638" width="9" style="150"/>
    <col min="5639" max="5640" width="9.125" style="150" customWidth="1"/>
    <col min="5641" max="5641" width="8.75" style="150" customWidth="1"/>
    <col min="5642" max="5642" width="6.625" style="150" customWidth="1"/>
    <col min="5643" max="5643" width="7.625" style="150" customWidth="1"/>
    <col min="5644" max="5888" width="9" style="150"/>
    <col min="5889" max="5891" width="5.875" style="150" customWidth="1"/>
    <col min="5892" max="5892" width="8.75" style="150" customWidth="1"/>
    <col min="5893" max="5893" width="10.25" style="150" customWidth="1"/>
    <col min="5894" max="5894" width="9" style="150"/>
    <col min="5895" max="5896" width="9.125" style="150" customWidth="1"/>
    <col min="5897" max="5897" width="8.75" style="150" customWidth="1"/>
    <col min="5898" max="5898" width="6.625" style="150" customWidth="1"/>
    <col min="5899" max="5899" width="7.625" style="150" customWidth="1"/>
    <col min="5900" max="6144" width="9" style="150"/>
    <col min="6145" max="6147" width="5.875" style="150" customWidth="1"/>
    <col min="6148" max="6148" width="8.75" style="150" customWidth="1"/>
    <col min="6149" max="6149" width="10.25" style="150" customWidth="1"/>
    <col min="6150" max="6150" width="9" style="150"/>
    <col min="6151" max="6152" width="9.125" style="150" customWidth="1"/>
    <col min="6153" max="6153" width="8.75" style="150" customWidth="1"/>
    <col min="6154" max="6154" width="6.625" style="150" customWidth="1"/>
    <col min="6155" max="6155" width="7.625" style="150" customWidth="1"/>
    <col min="6156" max="6400" width="9" style="150"/>
    <col min="6401" max="6403" width="5.875" style="150" customWidth="1"/>
    <col min="6404" max="6404" width="8.75" style="150" customWidth="1"/>
    <col min="6405" max="6405" width="10.25" style="150" customWidth="1"/>
    <col min="6406" max="6406" width="9" style="150"/>
    <col min="6407" max="6408" width="9.125" style="150" customWidth="1"/>
    <col min="6409" max="6409" width="8.75" style="150" customWidth="1"/>
    <col min="6410" max="6410" width="6.625" style="150" customWidth="1"/>
    <col min="6411" max="6411" width="7.625" style="150" customWidth="1"/>
    <col min="6412" max="6656" width="9" style="150"/>
    <col min="6657" max="6659" width="5.875" style="150" customWidth="1"/>
    <col min="6660" max="6660" width="8.75" style="150" customWidth="1"/>
    <col min="6661" max="6661" width="10.25" style="150" customWidth="1"/>
    <col min="6662" max="6662" width="9" style="150"/>
    <col min="6663" max="6664" width="9.125" style="150" customWidth="1"/>
    <col min="6665" max="6665" width="8.75" style="150" customWidth="1"/>
    <col min="6666" max="6666" width="6.625" style="150" customWidth="1"/>
    <col min="6667" max="6667" width="7.625" style="150" customWidth="1"/>
    <col min="6668" max="6912" width="9" style="150"/>
    <col min="6913" max="6915" width="5.875" style="150" customWidth="1"/>
    <col min="6916" max="6916" width="8.75" style="150" customWidth="1"/>
    <col min="6917" max="6917" width="10.25" style="150" customWidth="1"/>
    <col min="6918" max="6918" width="9" style="150"/>
    <col min="6919" max="6920" width="9.125" style="150" customWidth="1"/>
    <col min="6921" max="6921" width="8.75" style="150" customWidth="1"/>
    <col min="6922" max="6922" width="6.625" style="150" customWidth="1"/>
    <col min="6923" max="6923" width="7.625" style="150" customWidth="1"/>
    <col min="6924" max="7168" width="9" style="150"/>
    <col min="7169" max="7171" width="5.875" style="150" customWidth="1"/>
    <col min="7172" max="7172" width="8.75" style="150" customWidth="1"/>
    <col min="7173" max="7173" width="10.25" style="150" customWidth="1"/>
    <col min="7174" max="7174" width="9" style="150"/>
    <col min="7175" max="7176" width="9.125" style="150" customWidth="1"/>
    <col min="7177" max="7177" width="8.75" style="150" customWidth="1"/>
    <col min="7178" max="7178" width="6.625" style="150" customWidth="1"/>
    <col min="7179" max="7179" width="7.625" style="150" customWidth="1"/>
    <col min="7180" max="7424" width="9" style="150"/>
    <col min="7425" max="7427" width="5.875" style="150" customWidth="1"/>
    <col min="7428" max="7428" width="8.75" style="150" customWidth="1"/>
    <col min="7429" max="7429" width="10.25" style="150" customWidth="1"/>
    <col min="7430" max="7430" width="9" style="150"/>
    <col min="7431" max="7432" width="9.125" style="150" customWidth="1"/>
    <col min="7433" max="7433" width="8.75" style="150" customWidth="1"/>
    <col min="7434" max="7434" width="6.625" style="150" customWidth="1"/>
    <col min="7435" max="7435" width="7.625" style="150" customWidth="1"/>
    <col min="7436" max="7680" width="9" style="150"/>
    <col min="7681" max="7683" width="5.875" style="150" customWidth="1"/>
    <col min="7684" max="7684" width="8.75" style="150" customWidth="1"/>
    <col min="7685" max="7685" width="10.25" style="150" customWidth="1"/>
    <col min="7686" max="7686" width="9" style="150"/>
    <col min="7687" max="7688" width="9.125" style="150" customWidth="1"/>
    <col min="7689" max="7689" width="8.75" style="150" customWidth="1"/>
    <col min="7690" max="7690" width="6.625" style="150" customWidth="1"/>
    <col min="7691" max="7691" width="7.625" style="150" customWidth="1"/>
    <col min="7692" max="7936" width="9" style="150"/>
    <col min="7937" max="7939" width="5.875" style="150" customWidth="1"/>
    <col min="7940" max="7940" width="8.75" style="150" customWidth="1"/>
    <col min="7941" max="7941" width="10.25" style="150" customWidth="1"/>
    <col min="7942" max="7942" width="9" style="150"/>
    <col min="7943" max="7944" width="9.125" style="150" customWidth="1"/>
    <col min="7945" max="7945" width="8.75" style="150" customWidth="1"/>
    <col min="7946" max="7946" width="6.625" style="150" customWidth="1"/>
    <col min="7947" max="7947" width="7.625" style="150" customWidth="1"/>
    <col min="7948" max="8192" width="9" style="150"/>
    <col min="8193" max="8195" width="5.875" style="150" customWidth="1"/>
    <col min="8196" max="8196" width="8.75" style="150" customWidth="1"/>
    <col min="8197" max="8197" width="10.25" style="150" customWidth="1"/>
    <col min="8198" max="8198" width="9" style="150"/>
    <col min="8199" max="8200" width="9.125" style="150" customWidth="1"/>
    <col min="8201" max="8201" width="8.75" style="150" customWidth="1"/>
    <col min="8202" max="8202" width="6.625" style="150" customWidth="1"/>
    <col min="8203" max="8203" width="7.625" style="150" customWidth="1"/>
    <col min="8204" max="8448" width="9" style="150"/>
    <col min="8449" max="8451" width="5.875" style="150" customWidth="1"/>
    <col min="8452" max="8452" width="8.75" style="150" customWidth="1"/>
    <col min="8453" max="8453" width="10.25" style="150" customWidth="1"/>
    <col min="8454" max="8454" width="9" style="150"/>
    <col min="8455" max="8456" width="9.125" style="150" customWidth="1"/>
    <col min="8457" max="8457" width="8.75" style="150" customWidth="1"/>
    <col min="8458" max="8458" width="6.625" style="150" customWidth="1"/>
    <col min="8459" max="8459" width="7.625" style="150" customWidth="1"/>
    <col min="8460" max="8704" width="9" style="150"/>
    <col min="8705" max="8707" width="5.875" style="150" customWidth="1"/>
    <col min="8708" max="8708" width="8.75" style="150" customWidth="1"/>
    <col min="8709" max="8709" width="10.25" style="150" customWidth="1"/>
    <col min="8710" max="8710" width="9" style="150"/>
    <col min="8711" max="8712" width="9.125" style="150" customWidth="1"/>
    <col min="8713" max="8713" width="8.75" style="150" customWidth="1"/>
    <col min="8714" max="8714" width="6.625" style="150" customWidth="1"/>
    <col min="8715" max="8715" width="7.625" style="150" customWidth="1"/>
    <col min="8716" max="8960" width="9" style="150"/>
    <col min="8961" max="8963" width="5.875" style="150" customWidth="1"/>
    <col min="8964" max="8964" width="8.75" style="150" customWidth="1"/>
    <col min="8965" max="8965" width="10.25" style="150" customWidth="1"/>
    <col min="8966" max="8966" width="9" style="150"/>
    <col min="8967" max="8968" width="9.125" style="150" customWidth="1"/>
    <col min="8969" max="8969" width="8.75" style="150" customWidth="1"/>
    <col min="8970" max="8970" width="6.625" style="150" customWidth="1"/>
    <col min="8971" max="8971" width="7.625" style="150" customWidth="1"/>
    <col min="8972" max="9216" width="9" style="150"/>
    <col min="9217" max="9219" width="5.875" style="150" customWidth="1"/>
    <col min="9220" max="9220" width="8.75" style="150" customWidth="1"/>
    <col min="9221" max="9221" width="10.25" style="150" customWidth="1"/>
    <col min="9222" max="9222" width="9" style="150"/>
    <col min="9223" max="9224" width="9.125" style="150" customWidth="1"/>
    <col min="9225" max="9225" width="8.75" style="150" customWidth="1"/>
    <col min="9226" max="9226" width="6.625" style="150" customWidth="1"/>
    <col min="9227" max="9227" width="7.625" style="150" customWidth="1"/>
    <col min="9228" max="9472" width="9" style="150"/>
    <col min="9473" max="9475" width="5.875" style="150" customWidth="1"/>
    <col min="9476" max="9476" width="8.75" style="150" customWidth="1"/>
    <col min="9477" max="9477" width="10.25" style="150" customWidth="1"/>
    <col min="9478" max="9478" width="9" style="150"/>
    <col min="9479" max="9480" width="9.125" style="150" customWidth="1"/>
    <col min="9481" max="9481" width="8.75" style="150" customWidth="1"/>
    <col min="9482" max="9482" width="6.625" style="150" customWidth="1"/>
    <col min="9483" max="9483" width="7.625" style="150" customWidth="1"/>
    <col min="9484" max="9728" width="9" style="150"/>
    <col min="9729" max="9731" width="5.875" style="150" customWidth="1"/>
    <col min="9732" max="9732" width="8.75" style="150" customWidth="1"/>
    <col min="9733" max="9733" width="10.25" style="150" customWidth="1"/>
    <col min="9734" max="9734" width="9" style="150"/>
    <col min="9735" max="9736" width="9.125" style="150" customWidth="1"/>
    <col min="9737" max="9737" width="8.75" style="150" customWidth="1"/>
    <col min="9738" max="9738" width="6.625" style="150" customWidth="1"/>
    <col min="9739" max="9739" width="7.625" style="150" customWidth="1"/>
    <col min="9740" max="9984" width="9" style="150"/>
    <col min="9985" max="9987" width="5.875" style="150" customWidth="1"/>
    <col min="9988" max="9988" width="8.75" style="150" customWidth="1"/>
    <col min="9989" max="9989" width="10.25" style="150" customWidth="1"/>
    <col min="9990" max="9990" width="9" style="150"/>
    <col min="9991" max="9992" width="9.125" style="150" customWidth="1"/>
    <col min="9993" max="9993" width="8.75" style="150" customWidth="1"/>
    <col min="9994" max="9994" width="6.625" style="150" customWidth="1"/>
    <col min="9995" max="9995" width="7.625" style="150" customWidth="1"/>
    <col min="9996" max="10240" width="9" style="150"/>
    <col min="10241" max="10243" width="5.875" style="150" customWidth="1"/>
    <col min="10244" max="10244" width="8.75" style="150" customWidth="1"/>
    <col min="10245" max="10245" width="10.25" style="150" customWidth="1"/>
    <col min="10246" max="10246" width="9" style="150"/>
    <col min="10247" max="10248" width="9.125" style="150" customWidth="1"/>
    <col min="10249" max="10249" width="8.75" style="150" customWidth="1"/>
    <col min="10250" max="10250" width="6.625" style="150" customWidth="1"/>
    <col min="10251" max="10251" width="7.625" style="150" customWidth="1"/>
    <col min="10252" max="10496" width="9" style="150"/>
    <col min="10497" max="10499" width="5.875" style="150" customWidth="1"/>
    <col min="10500" max="10500" width="8.75" style="150" customWidth="1"/>
    <col min="10501" max="10501" width="10.25" style="150" customWidth="1"/>
    <col min="10502" max="10502" width="9" style="150"/>
    <col min="10503" max="10504" width="9.125" style="150" customWidth="1"/>
    <col min="10505" max="10505" width="8.75" style="150" customWidth="1"/>
    <col min="10506" max="10506" width="6.625" style="150" customWidth="1"/>
    <col min="10507" max="10507" width="7.625" style="150" customWidth="1"/>
    <col min="10508" max="10752" width="9" style="150"/>
    <col min="10753" max="10755" width="5.875" style="150" customWidth="1"/>
    <col min="10756" max="10756" width="8.75" style="150" customWidth="1"/>
    <col min="10757" max="10757" width="10.25" style="150" customWidth="1"/>
    <col min="10758" max="10758" width="9" style="150"/>
    <col min="10759" max="10760" width="9.125" style="150" customWidth="1"/>
    <col min="10761" max="10761" width="8.75" style="150" customWidth="1"/>
    <col min="10762" max="10762" width="6.625" style="150" customWidth="1"/>
    <col min="10763" max="10763" width="7.625" style="150" customWidth="1"/>
    <col min="10764" max="11008" width="9" style="150"/>
    <col min="11009" max="11011" width="5.875" style="150" customWidth="1"/>
    <col min="11012" max="11012" width="8.75" style="150" customWidth="1"/>
    <col min="11013" max="11013" width="10.25" style="150" customWidth="1"/>
    <col min="11014" max="11014" width="9" style="150"/>
    <col min="11015" max="11016" width="9.125" style="150" customWidth="1"/>
    <col min="11017" max="11017" width="8.75" style="150" customWidth="1"/>
    <col min="11018" max="11018" width="6.625" style="150" customWidth="1"/>
    <col min="11019" max="11019" width="7.625" style="150" customWidth="1"/>
    <col min="11020" max="11264" width="9" style="150"/>
    <col min="11265" max="11267" width="5.875" style="150" customWidth="1"/>
    <col min="11268" max="11268" width="8.75" style="150" customWidth="1"/>
    <col min="11269" max="11269" width="10.25" style="150" customWidth="1"/>
    <col min="11270" max="11270" width="9" style="150"/>
    <col min="11271" max="11272" width="9.125" style="150" customWidth="1"/>
    <col min="11273" max="11273" width="8.75" style="150" customWidth="1"/>
    <col min="11274" max="11274" width="6.625" style="150" customWidth="1"/>
    <col min="11275" max="11275" width="7.625" style="150" customWidth="1"/>
    <col min="11276" max="11520" width="9" style="150"/>
    <col min="11521" max="11523" width="5.875" style="150" customWidth="1"/>
    <col min="11524" max="11524" width="8.75" style="150" customWidth="1"/>
    <col min="11525" max="11525" width="10.25" style="150" customWidth="1"/>
    <col min="11526" max="11526" width="9" style="150"/>
    <col min="11527" max="11528" width="9.125" style="150" customWidth="1"/>
    <col min="11529" max="11529" width="8.75" style="150" customWidth="1"/>
    <col min="11530" max="11530" width="6.625" style="150" customWidth="1"/>
    <col min="11531" max="11531" width="7.625" style="150" customWidth="1"/>
    <col min="11532" max="11776" width="9" style="150"/>
    <col min="11777" max="11779" width="5.875" style="150" customWidth="1"/>
    <col min="11780" max="11780" width="8.75" style="150" customWidth="1"/>
    <col min="11781" max="11781" width="10.25" style="150" customWidth="1"/>
    <col min="11782" max="11782" width="9" style="150"/>
    <col min="11783" max="11784" width="9.125" style="150" customWidth="1"/>
    <col min="11785" max="11785" width="8.75" style="150" customWidth="1"/>
    <col min="11786" max="11786" width="6.625" style="150" customWidth="1"/>
    <col min="11787" max="11787" width="7.625" style="150" customWidth="1"/>
    <col min="11788" max="12032" width="9" style="150"/>
    <col min="12033" max="12035" width="5.875" style="150" customWidth="1"/>
    <col min="12036" max="12036" width="8.75" style="150" customWidth="1"/>
    <col min="12037" max="12037" width="10.25" style="150" customWidth="1"/>
    <col min="12038" max="12038" width="9" style="150"/>
    <col min="12039" max="12040" width="9.125" style="150" customWidth="1"/>
    <col min="12041" max="12041" width="8.75" style="150" customWidth="1"/>
    <col min="12042" max="12042" width="6.625" style="150" customWidth="1"/>
    <col min="12043" max="12043" width="7.625" style="150" customWidth="1"/>
    <col min="12044" max="12288" width="9" style="150"/>
    <col min="12289" max="12291" width="5.875" style="150" customWidth="1"/>
    <col min="12292" max="12292" width="8.75" style="150" customWidth="1"/>
    <col min="12293" max="12293" width="10.25" style="150" customWidth="1"/>
    <col min="12294" max="12294" width="9" style="150"/>
    <col min="12295" max="12296" width="9.125" style="150" customWidth="1"/>
    <col min="12297" max="12297" width="8.75" style="150" customWidth="1"/>
    <col min="12298" max="12298" width="6.625" style="150" customWidth="1"/>
    <col min="12299" max="12299" width="7.625" style="150" customWidth="1"/>
    <col min="12300" max="12544" width="9" style="150"/>
    <col min="12545" max="12547" width="5.875" style="150" customWidth="1"/>
    <col min="12548" max="12548" width="8.75" style="150" customWidth="1"/>
    <col min="12549" max="12549" width="10.25" style="150" customWidth="1"/>
    <col min="12550" max="12550" width="9" style="150"/>
    <col min="12551" max="12552" width="9.125" style="150" customWidth="1"/>
    <col min="12553" max="12553" width="8.75" style="150" customWidth="1"/>
    <col min="12554" max="12554" width="6.625" style="150" customWidth="1"/>
    <col min="12555" max="12555" width="7.625" style="150" customWidth="1"/>
    <col min="12556" max="12800" width="9" style="150"/>
    <col min="12801" max="12803" width="5.875" style="150" customWidth="1"/>
    <col min="12804" max="12804" width="8.75" style="150" customWidth="1"/>
    <col min="12805" max="12805" width="10.25" style="150" customWidth="1"/>
    <col min="12806" max="12806" width="9" style="150"/>
    <col min="12807" max="12808" width="9.125" style="150" customWidth="1"/>
    <col min="12809" max="12809" width="8.75" style="150" customWidth="1"/>
    <col min="12810" max="12810" width="6.625" style="150" customWidth="1"/>
    <col min="12811" max="12811" width="7.625" style="150" customWidth="1"/>
    <col min="12812" max="13056" width="9" style="150"/>
    <col min="13057" max="13059" width="5.875" style="150" customWidth="1"/>
    <col min="13060" max="13060" width="8.75" style="150" customWidth="1"/>
    <col min="13061" max="13061" width="10.25" style="150" customWidth="1"/>
    <col min="13062" max="13062" width="9" style="150"/>
    <col min="13063" max="13064" width="9.125" style="150" customWidth="1"/>
    <col min="13065" max="13065" width="8.75" style="150" customWidth="1"/>
    <col min="13066" max="13066" width="6.625" style="150" customWidth="1"/>
    <col min="13067" max="13067" width="7.625" style="150" customWidth="1"/>
    <col min="13068" max="13312" width="9" style="150"/>
    <col min="13313" max="13315" width="5.875" style="150" customWidth="1"/>
    <col min="13316" max="13316" width="8.75" style="150" customWidth="1"/>
    <col min="13317" max="13317" width="10.25" style="150" customWidth="1"/>
    <col min="13318" max="13318" width="9" style="150"/>
    <col min="13319" max="13320" width="9.125" style="150" customWidth="1"/>
    <col min="13321" max="13321" width="8.75" style="150" customWidth="1"/>
    <col min="13322" max="13322" width="6.625" style="150" customWidth="1"/>
    <col min="13323" max="13323" width="7.625" style="150" customWidth="1"/>
    <col min="13324" max="13568" width="9" style="150"/>
    <col min="13569" max="13571" width="5.875" style="150" customWidth="1"/>
    <col min="13572" max="13572" width="8.75" style="150" customWidth="1"/>
    <col min="13573" max="13573" width="10.25" style="150" customWidth="1"/>
    <col min="13574" max="13574" width="9" style="150"/>
    <col min="13575" max="13576" width="9.125" style="150" customWidth="1"/>
    <col min="13577" max="13577" width="8.75" style="150" customWidth="1"/>
    <col min="13578" max="13578" width="6.625" style="150" customWidth="1"/>
    <col min="13579" max="13579" width="7.625" style="150" customWidth="1"/>
    <col min="13580" max="13824" width="9" style="150"/>
    <col min="13825" max="13827" width="5.875" style="150" customWidth="1"/>
    <col min="13828" max="13828" width="8.75" style="150" customWidth="1"/>
    <col min="13829" max="13829" width="10.25" style="150" customWidth="1"/>
    <col min="13830" max="13830" width="9" style="150"/>
    <col min="13831" max="13832" width="9.125" style="150" customWidth="1"/>
    <col min="13833" max="13833" width="8.75" style="150" customWidth="1"/>
    <col min="13834" max="13834" width="6.625" style="150" customWidth="1"/>
    <col min="13835" max="13835" width="7.625" style="150" customWidth="1"/>
    <col min="13836" max="14080" width="9" style="150"/>
    <col min="14081" max="14083" width="5.875" style="150" customWidth="1"/>
    <col min="14084" max="14084" width="8.75" style="150" customWidth="1"/>
    <col min="14085" max="14085" width="10.25" style="150" customWidth="1"/>
    <col min="14086" max="14086" width="9" style="150"/>
    <col min="14087" max="14088" width="9.125" style="150" customWidth="1"/>
    <col min="14089" max="14089" width="8.75" style="150" customWidth="1"/>
    <col min="14090" max="14090" width="6.625" style="150" customWidth="1"/>
    <col min="14091" max="14091" width="7.625" style="150" customWidth="1"/>
    <col min="14092" max="14336" width="9" style="150"/>
    <col min="14337" max="14339" width="5.875" style="150" customWidth="1"/>
    <col min="14340" max="14340" width="8.75" style="150" customWidth="1"/>
    <col min="14341" max="14341" width="10.25" style="150" customWidth="1"/>
    <col min="14342" max="14342" width="9" style="150"/>
    <col min="14343" max="14344" width="9.125" style="150" customWidth="1"/>
    <col min="14345" max="14345" width="8.75" style="150" customWidth="1"/>
    <col min="14346" max="14346" width="6.625" style="150" customWidth="1"/>
    <col min="14347" max="14347" width="7.625" style="150" customWidth="1"/>
    <col min="14348" max="14592" width="9" style="150"/>
    <col min="14593" max="14595" width="5.875" style="150" customWidth="1"/>
    <col min="14596" max="14596" width="8.75" style="150" customWidth="1"/>
    <col min="14597" max="14597" width="10.25" style="150" customWidth="1"/>
    <col min="14598" max="14598" width="9" style="150"/>
    <col min="14599" max="14600" width="9.125" style="150" customWidth="1"/>
    <col min="14601" max="14601" width="8.75" style="150" customWidth="1"/>
    <col min="14602" max="14602" width="6.625" style="150" customWidth="1"/>
    <col min="14603" max="14603" width="7.625" style="150" customWidth="1"/>
    <col min="14604" max="14848" width="9" style="150"/>
    <col min="14849" max="14851" width="5.875" style="150" customWidth="1"/>
    <col min="14852" max="14852" width="8.75" style="150" customWidth="1"/>
    <col min="14853" max="14853" width="10.25" style="150" customWidth="1"/>
    <col min="14854" max="14854" width="9" style="150"/>
    <col min="14855" max="14856" width="9.125" style="150" customWidth="1"/>
    <col min="14857" max="14857" width="8.75" style="150" customWidth="1"/>
    <col min="14858" max="14858" width="6.625" style="150" customWidth="1"/>
    <col min="14859" max="14859" width="7.625" style="150" customWidth="1"/>
    <col min="14860" max="15104" width="9" style="150"/>
    <col min="15105" max="15107" width="5.875" style="150" customWidth="1"/>
    <col min="15108" max="15108" width="8.75" style="150" customWidth="1"/>
    <col min="15109" max="15109" width="10.25" style="150" customWidth="1"/>
    <col min="15110" max="15110" width="9" style="150"/>
    <col min="15111" max="15112" width="9.125" style="150" customWidth="1"/>
    <col min="15113" max="15113" width="8.75" style="150" customWidth="1"/>
    <col min="15114" max="15114" width="6.625" style="150" customWidth="1"/>
    <col min="15115" max="15115" width="7.625" style="150" customWidth="1"/>
    <col min="15116" max="15360" width="9" style="150"/>
    <col min="15361" max="15363" width="5.875" style="150" customWidth="1"/>
    <col min="15364" max="15364" width="8.75" style="150" customWidth="1"/>
    <col min="15365" max="15365" width="10.25" style="150" customWidth="1"/>
    <col min="15366" max="15366" width="9" style="150"/>
    <col min="15367" max="15368" width="9.125" style="150" customWidth="1"/>
    <col min="15369" max="15369" width="8.75" style="150" customWidth="1"/>
    <col min="15370" max="15370" width="6.625" style="150" customWidth="1"/>
    <col min="15371" max="15371" width="7.625" style="150" customWidth="1"/>
    <col min="15372" max="15616" width="9" style="150"/>
    <col min="15617" max="15619" width="5.875" style="150" customWidth="1"/>
    <col min="15620" max="15620" width="8.75" style="150" customWidth="1"/>
    <col min="15621" max="15621" width="10.25" style="150" customWidth="1"/>
    <col min="15622" max="15622" width="9" style="150"/>
    <col min="15623" max="15624" width="9.125" style="150" customWidth="1"/>
    <col min="15625" max="15625" width="8.75" style="150" customWidth="1"/>
    <col min="15626" max="15626" width="6.625" style="150" customWidth="1"/>
    <col min="15627" max="15627" width="7.625" style="150" customWidth="1"/>
    <col min="15628" max="15872" width="9" style="150"/>
    <col min="15873" max="15875" width="5.875" style="150" customWidth="1"/>
    <col min="15876" max="15876" width="8.75" style="150" customWidth="1"/>
    <col min="15877" max="15877" width="10.25" style="150" customWidth="1"/>
    <col min="15878" max="15878" width="9" style="150"/>
    <col min="15879" max="15880" width="9.125" style="150" customWidth="1"/>
    <col min="15881" max="15881" width="8.75" style="150" customWidth="1"/>
    <col min="15882" max="15882" width="6.625" style="150" customWidth="1"/>
    <col min="15883" max="15883" width="7.625" style="150" customWidth="1"/>
    <col min="15884" max="16128" width="9" style="150"/>
    <col min="16129" max="16131" width="5.875" style="150" customWidth="1"/>
    <col min="16132" max="16132" width="8.75" style="150" customWidth="1"/>
    <col min="16133" max="16133" width="10.25" style="150" customWidth="1"/>
    <col min="16134" max="16134" width="9" style="150"/>
    <col min="16135" max="16136" width="9.125" style="150" customWidth="1"/>
    <col min="16137" max="16137" width="8.75" style="150" customWidth="1"/>
    <col min="16138" max="16138" width="6.625" style="150" customWidth="1"/>
    <col min="16139" max="16139" width="7.625" style="150" customWidth="1"/>
    <col min="16140" max="16384" width="9" style="150"/>
  </cols>
  <sheetData>
    <row r="1" spans="1:11" ht="15" customHeight="1" x14ac:dyDescent="0.3">
      <c r="A1" s="149" t="s">
        <v>320</v>
      </c>
    </row>
    <row r="2" spans="1:11" ht="12" customHeight="1" x14ac:dyDescent="0.3">
      <c r="A2" s="149"/>
    </row>
    <row r="3" spans="1:11" ht="24.95" customHeight="1" x14ac:dyDescent="0.3">
      <c r="A3" s="305" t="s">
        <v>321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</row>
    <row r="4" spans="1:11" ht="14.25" x14ac:dyDescent="0.3">
      <c r="A4" s="151"/>
      <c r="I4" s="151"/>
      <c r="K4" s="152" t="s">
        <v>322</v>
      </c>
    </row>
    <row r="5" spans="1:11" ht="24.95" customHeight="1" x14ac:dyDescent="0.3">
      <c r="A5" s="306" t="s">
        <v>323</v>
      </c>
      <c r="B5" s="299"/>
      <c r="C5" s="299"/>
      <c r="D5" s="299" t="s">
        <v>324</v>
      </c>
      <c r="E5" s="299" t="s">
        <v>325</v>
      </c>
      <c r="F5" s="299" t="s">
        <v>326</v>
      </c>
      <c r="G5" s="299" t="s">
        <v>327</v>
      </c>
      <c r="H5" s="319" t="s">
        <v>328</v>
      </c>
      <c r="I5" s="320"/>
      <c r="J5" s="319" t="s">
        <v>329</v>
      </c>
      <c r="K5" s="323"/>
    </row>
    <row r="6" spans="1:11" ht="24.95" customHeight="1" x14ac:dyDescent="0.3">
      <c r="A6" s="153" t="s">
        <v>330</v>
      </c>
      <c r="B6" s="154" t="s">
        <v>331</v>
      </c>
      <c r="C6" s="154" t="s">
        <v>332</v>
      </c>
      <c r="D6" s="308"/>
      <c r="E6" s="308"/>
      <c r="F6" s="308"/>
      <c r="G6" s="308"/>
      <c r="H6" s="321"/>
      <c r="I6" s="322"/>
      <c r="J6" s="321"/>
      <c r="K6" s="324"/>
    </row>
    <row r="7" spans="1:11" ht="30" customHeight="1" x14ac:dyDescent="0.3">
      <c r="A7" s="155"/>
      <c r="B7" s="156"/>
      <c r="C7" s="156"/>
      <c r="D7" s="156" t="s">
        <v>333</v>
      </c>
      <c r="E7" s="156" t="s">
        <v>334</v>
      </c>
      <c r="F7" s="156" t="s">
        <v>335</v>
      </c>
      <c r="G7" s="156" t="s">
        <v>336</v>
      </c>
      <c r="H7" s="309"/>
      <c r="I7" s="310"/>
      <c r="J7" s="309"/>
      <c r="K7" s="311"/>
    </row>
    <row r="8" spans="1:11" ht="12" customHeight="1" x14ac:dyDescent="0.3"/>
    <row r="9" spans="1:11" ht="15" customHeight="1" x14ac:dyDescent="0.3">
      <c r="A9" s="318" t="s">
        <v>337</v>
      </c>
      <c r="B9" s="318"/>
      <c r="C9" s="157"/>
      <c r="D9" s="157"/>
      <c r="E9" s="157"/>
      <c r="F9" s="157"/>
      <c r="G9" s="157"/>
      <c r="H9" s="157"/>
      <c r="I9" s="157"/>
    </row>
    <row r="10" spans="1:11" ht="12" customHeight="1" x14ac:dyDescent="0.3"/>
    <row r="11" spans="1:11" ht="24.95" customHeight="1" x14ac:dyDescent="0.3">
      <c r="A11" s="305" t="s">
        <v>338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5"/>
    </row>
    <row r="12" spans="1:11" ht="14.25" x14ac:dyDescent="0.3">
      <c r="A12" s="151"/>
      <c r="I12" s="151"/>
      <c r="K12" s="152" t="s">
        <v>339</v>
      </c>
    </row>
    <row r="13" spans="1:11" ht="24.95" customHeight="1" x14ac:dyDescent="0.3">
      <c r="A13" s="306" t="s">
        <v>340</v>
      </c>
      <c r="B13" s="299"/>
      <c r="C13" s="299"/>
      <c r="D13" s="299" t="s">
        <v>341</v>
      </c>
      <c r="E13" s="299" t="s">
        <v>342</v>
      </c>
      <c r="F13" s="299" t="s">
        <v>343</v>
      </c>
      <c r="G13" s="299" t="s">
        <v>344</v>
      </c>
      <c r="H13" s="319" t="s">
        <v>345</v>
      </c>
      <c r="I13" s="320"/>
      <c r="J13" s="319" t="s">
        <v>346</v>
      </c>
      <c r="K13" s="323"/>
    </row>
    <row r="14" spans="1:11" ht="24.95" customHeight="1" x14ac:dyDescent="0.3">
      <c r="A14" s="153" t="s">
        <v>330</v>
      </c>
      <c r="B14" s="154" t="s">
        <v>331</v>
      </c>
      <c r="C14" s="154" t="s">
        <v>332</v>
      </c>
      <c r="D14" s="308"/>
      <c r="E14" s="308"/>
      <c r="F14" s="308"/>
      <c r="G14" s="308"/>
      <c r="H14" s="321"/>
      <c r="I14" s="322"/>
      <c r="J14" s="321"/>
      <c r="K14" s="324"/>
    </row>
    <row r="15" spans="1:11" ht="30" customHeight="1" x14ac:dyDescent="0.3">
      <c r="A15" s="158"/>
      <c r="B15" s="159"/>
      <c r="C15" s="156"/>
      <c r="D15" s="156" t="s">
        <v>333</v>
      </c>
      <c r="E15" s="156" t="s">
        <v>334</v>
      </c>
      <c r="F15" s="156" t="s">
        <v>335</v>
      </c>
      <c r="G15" s="156" t="s">
        <v>336</v>
      </c>
      <c r="H15" s="309"/>
      <c r="I15" s="310"/>
      <c r="J15" s="309"/>
      <c r="K15" s="311"/>
    </row>
    <row r="16" spans="1:11" ht="12" customHeight="1" x14ac:dyDescent="0.3">
      <c r="A16" s="160"/>
      <c r="B16" s="160"/>
      <c r="C16" s="161"/>
      <c r="D16" s="161"/>
      <c r="E16" s="161"/>
      <c r="F16" s="161"/>
      <c r="G16" s="161"/>
      <c r="H16" s="161"/>
      <c r="I16" s="161"/>
      <c r="J16" s="161"/>
      <c r="K16" s="161"/>
    </row>
    <row r="17" spans="1:11" ht="15" customHeight="1" x14ac:dyDescent="0.3">
      <c r="A17" s="150" t="s">
        <v>347</v>
      </c>
    </row>
    <row r="18" spans="1:11" ht="12" customHeight="1" x14ac:dyDescent="0.3"/>
    <row r="19" spans="1:11" ht="24.95" customHeight="1" x14ac:dyDescent="0.3">
      <c r="A19" s="305" t="s">
        <v>348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05"/>
    </row>
    <row r="20" spans="1:11" ht="14.25" x14ac:dyDescent="0.3">
      <c r="A20" s="151"/>
      <c r="K20" s="152" t="s">
        <v>349</v>
      </c>
    </row>
    <row r="21" spans="1:11" ht="24.95" customHeight="1" x14ac:dyDescent="0.3">
      <c r="A21" s="312" t="s">
        <v>350</v>
      </c>
      <c r="B21" s="313"/>
      <c r="C21" s="313" t="s">
        <v>351</v>
      </c>
      <c r="D21" s="313"/>
      <c r="E21" s="313" t="s">
        <v>352</v>
      </c>
      <c r="F21" s="313"/>
      <c r="G21" s="313" t="s">
        <v>353</v>
      </c>
      <c r="H21" s="313" t="s">
        <v>354</v>
      </c>
      <c r="I21" s="313"/>
      <c r="J21" s="313" t="s">
        <v>355</v>
      </c>
      <c r="K21" s="316"/>
    </row>
    <row r="22" spans="1:11" ht="24.95" customHeight="1" x14ac:dyDescent="0.3">
      <c r="A22" s="314"/>
      <c r="B22" s="315"/>
      <c r="C22" s="315"/>
      <c r="D22" s="315"/>
      <c r="E22" s="315"/>
      <c r="F22" s="315"/>
      <c r="G22" s="315"/>
      <c r="H22" s="162" t="s">
        <v>356</v>
      </c>
      <c r="I22" s="162" t="s">
        <v>356</v>
      </c>
      <c r="J22" s="315"/>
      <c r="K22" s="317"/>
    </row>
    <row r="23" spans="1:11" ht="30" customHeight="1" x14ac:dyDescent="0.3">
      <c r="A23" s="302"/>
      <c r="B23" s="303"/>
      <c r="C23" s="303" t="s">
        <v>357</v>
      </c>
      <c r="D23" s="303"/>
      <c r="E23" s="303" t="s">
        <v>358</v>
      </c>
      <c r="F23" s="303"/>
      <c r="G23" s="163" t="s">
        <v>335</v>
      </c>
      <c r="H23" s="163" t="s">
        <v>336</v>
      </c>
      <c r="I23" s="163"/>
      <c r="J23" s="303"/>
      <c r="K23" s="304"/>
    </row>
    <row r="24" spans="1:11" ht="12" customHeight="1" x14ac:dyDescent="0.3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</row>
    <row r="25" spans="1:11" ht="15" customHeight="1" x14ac:dyDescent="0.3">
      <c r="A25" s="149" t="s">
        <v>359</v>
      </c>
    </row>
    <row r="26" spans="1:11" ht="15" customHeight="1" x14ac:dyDescent="0.3">
      <c r="A26" s="149"/>
    </row>
    <row r="27" spans="1:11" ht="24.95" customHeight="1" x14ac:dyDescent="0.3">
      <c r="A27" s="305" t="s">
        <v>360</v>
      </c>
      <c r="B27" s="305"/>
      <c r="C27" s="305"/>
      <c r="D27" s="305"/>
      <c r="E27" s="305"/>
      <c r="F27" s="305"/>
      <c r="G27" s="305"/>
      <c r="H27" s="305"/>
      <c r="I27" s="305"/>
      <c r="J27" s="305"/>
      <c r="K27" s="305"/>
    </row>
    <row r="28" spans="1:11" ht="14.25" x14ac:dyDescent="0.3">
      <c r="A28" s="151"/>
      <c r="K28" s="152" t="s">
        <v>349</v>
      </c>
    </row>
    <row r="29" spans="1:11" ht="24.95" customHeight="1" x14ac:dyDescent="0.3">
      <c r="A29" s="306" t="s">
        <v>361</v>
      </c>
      <c r="B29" s="299" t="s">
        <v>362</v>
      </c>
      <c r="C29" s="299" t="s">
        <v>363</v>
      </c>
      <c r="D29" s="299" t="s">
        <v>364</v>
      </c>
      <c r="E29" s="299" t="s">
        <v>365</v>
      </c>
      <c r="F29" s="299" t="s">
        <v>366</v>
      </c>
      <c r="G29" s="299"/>
      <c r="H29" s="299"/>
      <c r="I29" s="299" t="s">
        <v>367</v>
      </c>
      <c r="J29" s="299"/>
      <c r="K29" s="300" t="s">
        <v>368</v>
      </c>
    </row>
    <row r="30" spans="1:11" ht="24.95" customHeight="1" x14ac:dyDescent="0.3">
      <c r="A30" s="307"/>
      <c r="B30" s="308"/>
      <c r="C30" s="308"/>
      <c r="D30" s="308"/>
      <c r="E30" s="308"/>
      <c r="F30" s="154" t="s">
        <v>369</v>
      </c>
      <c r="G30" s="154" t="s">
        <v>370</v>
      </c>
      <c r="H30" s="154" t="s">
        <v>371</v>
      </c>
      <c r="I30" s="154" t="s">
        <v>370</v>
      </c>
      <c r="J30" s="154" t="s">
        <v>371</v>
      </c>
      <c r="K30" s="301"/>
    </row>
    <row r="31" spans="1:11" ht="30" customHeight="1" x14ac:dyDescent="0.3">
      <c r="A31" s="165"/>
      <c r="B31" s="166"/>
      <c r="C31" s="166"/>
      <c r="D31" s="167" t="s">
        <v>357</v>
      </c>
      <c r="E31" s="167" t="s">
        <v>333</v>
      </c>
      <c r="F31" s="167" t="s">
        <v>334</v>
      </c>
      <c r="G31" s="167" t="s">
        <v>335</v>
      </c>
      <c r="H31" s="167" t="s">
        <v>336</v>
      </c>
      <c r="I31" s="166"/>
      <c r="J31" s="166"/>
      <c r="K31" s="168"/>
    </row>
  </sheetData>
  <mergeCells count="41">
    <mergeCell ref="A3:K3"/>
    <mergeCell ref="A5:C5"/>
    <mergeCell ref="D5:D6"/>
    <mergeCell ref="E5:E6"/>
    <mergeCell ref="F5:F6"/>
    <mergeCell ref="G5:G6"/>
    <mergeCell ref="H5:I6"/>
    <mergeCell ref="J5:K6"/>
    <mergeCell ref="H7:I7"/>
    <mergeCell ref="J7:K7"/>
    <mergeCell ref="A9:B9"/>
    <mergeCell ref="A11:K11"/>
    <mergeCell ref="A13:C13"/>
    <mergeCell ref="D13:D14"/>
    <mergeCell ref="E13:E14"/>
    <mergeCell ref="F13:F14"/>
    <mergeCell ref="G13:G14"/>
    <mergeCell ref="H13:I14"/>
    <mergeCell ref="J13:K14"/>
    <mergeCell ref="H15:I15"/>
    <mergeCell ref="J15:K15"/>
    <mergeCell ref="A19:K19"/>
    <mergeCell ref="A21:B22"/>
    <mergeCell ref="C21:D22"/>
    <mergeCell ref="E21:F22"/>
    <mergeCell ref="G21:G22"/>
    <mergeCell ref="H21:I21"/>
    <mergeCell ref="J21:K22"/>
    <mergeCell ref="F29:H29"/>
    <mergeCell ref="I29:J29"/>
    <mergeCell ref="K29:K30"/>
    <mergeCell ref="A23:B23"/>
    <mergeCell ref="C23:D23"/>
    <mergeCell ref="E23:F23"/>
    <mergeCell ref="J23:K23"/>
    <mergeCell ref="A27:K27"/>
    <mergeCell ref="A29:A30"/>
    <mergeCell ref="B29:B30"/>
    <mergeCell ref="C29:C30"/>
    <mergeCell ref="D29:D30"/>
    <mergeCell ref="E29:E30"/>
  </mergeCells>
  <phoneticPr fontId="2" type="noConversion"/>
  <printOptions horizontalCentered="1"/>
  <pageMargins left="0.59055118110236227" right="0.59055118110236227" top="0.78740157480314965" bottom="0.78740157480314965" header="0.39370078740157483" footer="0.39370078740157483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outlinePr summaryRight="0"/>
  </sheetPr>
  <dimension ref="A1:K25"/>
  <sheetViews>
    <sheetView zoomScaleNormal="100" zoomScaleSheetLayoutView="100" workbookViewId="0">
      <selection activeCell="A3" sqref="A3:K3"/>
    </sheetView>
  </sheetViews>
  <sheetFormatPr defaultRowHeight="13.5" x14ac:dyDescent="0.3"/>
  <cols>
    <col min="1" max="3" width="5.875" style="150" customWidth="1"/>
    <col min="4" max="4" width="8.75" style="150" customWidth="1"/>
    <col min="5" max="5" width="9.375" style="150" customWidth="1"/>
    <col min="6" max="6" width="9.875" style="150" customWidth="1"/>
    <col min="7" max="9" width="9.125" style="150" customWidth="1"/>
    <col min="10" max="10" width="6.625" style="150" customWidth="1"/>
    <col min="11" max="11" width="8.75" style="150" customWidth="1"/>
    <col min="12" max="256" width="9" style="150"/>
    <col min="257" max="259" width="5.875" style="150" customWidth="1"/>
    <col min="260" max="260" width="8.75" style="150" customWidth="1"/>
    <col min="261" max="261" width="9.375" style="150" customWidth="1"/>
    <col min="262" max="262" width="9.875" style="150" customWidth="1"/>
    <col min="263" max="265" width="9.125" style="150" customWidth="1"/>
    <col min="266" max="266" width="6.625" style="150" customWidth="1"/>
    <col min="267" max="267" width="8.75" style="150" customWidth="1"/>
    <col min="268" max="512" width="9" style="150"/>
    <col min="513" max="515" width="5.875" style="150" customWidth="1"/>
    <col min="516" max="516" width="8.75" style="150" customWidth="1"/>
    <col min="517" max="517" width="9.375" style="150" customWidth="1"/>
    <col min="518" max="518" width="9.875" style="150" customWidth="1"/>
    <col min="519" max="521" width="9.125" style="150" customWidth="1"/>
    <col min="522" max="522" width="6.625" style="150" customWidth="1"/>
    <col min="523" max="523" width="8.75" style="150" customWidth="1"/>
    <col min="524" max="768" width="9" style="150"/>
    <col min="769" max="771" width="5.875" style="150" customWidth="1"/>
    <col min="772" max="772" width="8.75" style="150" customWidth="1"/>
    <col min="773" max="773" width="9.375" style="150" customWidth="1"/>
    <col min="774" max="774" width="9.875" style="150" customWidth="1"/>
    <col min="775" max="777" width="9.125" style="150" customWidth="1"/>
    <col min="778" max="778" width="6.625" style="150" customWidth="1"/>
    <col min="779" max="779" width="8.75" style="150" customWidth="1"/>
    <col min="780" max="1024" width="9" style="150"/>
    <col min="1025" max="1027" width="5.875" style="150" customWidth="1"/>
    <col min="1028" max="1028" width="8.75" style="150" customWidth="1"/>
    <col min="1029" max="1029" width="9.375" style="150" customWidth="1"/>
    <col min="1030" max="1030" width="9.875" style="150" customWidth="1"/>
    <col min="1031" max="1033" width="9.125" style="150" customWidth="1"/>
    <col min="1034" max="1034" width="6.625" style="150" customWidth="1"/>
    <col min="1035" max="1035" width="8.75" style="150" customWidth="1"/>
    <col min="1036" max="1280" width="9" style="150"/>
    <col min="1281" max="1283" width="5.875" style="150" customWidth="1"/>
    <col min="1284" max="1284" width="8.75" style="150" customWidth="1"/>
    <col min="1285" max="1285" width="9.375" style="150" customWidth="1"/>
    <col min="1286" max="1286" width="9.875" style="150" customWidth="1"/>
    <col min="1287" max="1289" width="9.125" style="150" customWidth="1"/>
    <col min="1290" max="1290" width="6.625" style="150" customWidth="1"/>
    <col min="1291" max="1291" width="8.75" style="150" customWidth="1"/>
    <col min="1292" max="1536" width="9" style="150"/>
    <col min="1537" max="1539" width="5.875" style="150" customWidth="1"/>
    <col min="1540" max="1540" width="8.75" style="150" customWidth="1"/>
    <col min="1541" max="1541" width="9.375" style="150" customWidth="1"/>
    <col min="1542" max="1542" width="9.875" style="150" customWidth="1"/>
    <col min="1543" max="1545" width="9.125" style="150" customWidth="1"/>
    <col min="1546" max="1546" width="6.625" style="150" customWidth="1"/>
    <col min="1547" max="1547" width="8.75" style="150" customWidth="1"/>
    <col min="1548" max="1792" width="9" style="150"/>
    <col min="1793" max="1795" width="5.875" style="150" customWidth="1"/>
    <col min="1796" max="1796" width="8.75" style="150" customWidth="1"/>
    <col min="1797" max="1797" width="9.375" style="150" customWidth="1"/>
    <col min="1798" max="1798" width="9.875" style="150" customWidth="1"/>
    <col min="1799" max="1801" width="9.125" style="150" customWidth="1"/>
    <col min="1802" max="1802" width="6.625" style="150" customWidth="1"/>
    <col min="1803" max="1803" width="8.75" style="150" customWidth="1"/>
    <col min="1804" max="2048" width="9" style="150"/>
    <col min="2049" max="2051" width="5.875" style="150" customWidth="1"/>
    <col min="2052" max="2052" width="8.75" style="150" customWidth="1"/>
    <col min="2053" max="2053" width="9.375" style="150" customWidth="1"/>
    <col min="2054" max="2054" width="9.875" style="150" customWidth="1"/>
    <col min="2055" max="2057" width="9.125" style="150" customWidth="1"/>
    <col min="2058" max="2058" width="6.625" style="150" customWidth="1"/>
    <col min="2059" max="2059" width="8.75" style="150" customWidth="1"/>
    <col min="2060" max="2304" width="9" style="150"/>
    <col min="2305" max="2307" width="5.875" style="150" customWidth="1"/>
    <col min="2308" max="2308" width="8.75" style="150" customWidth="1"/>
    <col min="2309" max="2309" width="9.375" style="150" customWidth="1"/>
    <col min="2310" max="2310" width="9.875" style="150" customWidth="1"/>
    <col min="2311" max="2313" width="9.125" style="150" customWidth="1"/>
    <col min="2314" max="2314" width="6.625" style="150" customWidth="1"/>
    <col min="2315" max="2315" width="8.75" style="150" customWidth="1"/>
    <col min="2316" max="2560" width="9" style="150"/>
    <col min="2561" max="2563" width="5.875" style="150" customWidth="1"/>
    <col min="2564" max="2564" width="8.75" style="150" customWidth="1"/>
    <col min="2565" max="2565" width="9.375" style="150" customWidth="1"/>
    <col min="2566" max="2566" width="9.875" style="150" customWidth="1"/>
    <col min="2567" max="2569" width="9.125" style="150" customWidth="1"/>
    <col min="2570" max="2570" width="6.625" style="150" customWidth="1"/>
    <col min="2571" max="2571" width="8.75" style="150" customWidth="1"/>
    <col min="2572" max="2816" width="9" style="150"/>
    <col min="2817" max="2819" width="5.875" style="150" customWidth="1"/>
    <col min="2820" max="2820" width="8.75" style="150" customWidth="1"/>
    <col min="2821" max="2821" width="9.375" style="150" customWidth="1"/>
    <col min="2822" max="2822" width="9.875" style="150" customWidth="1"/>
    <col min="2823" max="2825" width="9.125" style="150" customWidth="1"/>
    <col min="2826" max="2826" width="6.625" style="150" customWidth="1"/>
    <col min="2827" max="2827" width="8.75" style="150" customWidth="1"/>
    <col min="2828" max="3072" width="9" style="150"/>
    <col min="3073" max="3075" width="5.875" style="150" customWidth="1"/>
    <col min="3076" max="3076" width="8.75" style="150" customWidth="1"/>
    <col min="3077" max="3077" width="9.375" style="150" customWidth="1"/>
    <col min="3078" max="3078" width="9.875" style="150" customWidth="1"/>
    <col min="3079" max="3081" width="9.125" style="150" customWidth="1"/>
    <col min="3082" max="3082" width="6.625" style="150" customWidth="1"/>
    <col min="3083" max="3083" width="8.75" style="150" customWidth="1"/>
    <col min="3084" max="3328" width="9" style="150"/>
    <col min="3329" max="3331" width="5.875" style="150" customWidth="1"/>
    <col min="3332" max="3332" width="8.75" style="150" customWidth="1"/>
    <col min="3333" max="3333" width="9.375" style="150" customWidth="1"/>
    <col min="3334" max="3334" width="9.875" style="150" customWidth="1"/>
    <col min="3335" max="3337" width="9.125" style="150" customWidth="1"/>
    <col min="3338" max="3338" width="6.625" style="150" customWidth="1"/>
    <col min="3339" max="3339" width="8.75" style="150" customWidth="1"/>
    <col min="3340" max="3584" width="9" style="150"/>
    <col min="3585" max="3587" width="5.875" style="150" customWidth="1"/>
    <col min="3588" max="3588" width="8.75" style="150" customWidth="1"/>
    <col min="3589" max="3589" width="9.375" style="150" customWidth="1"/>
    <col min="3590" max="3590" width="9.875" style="150" customWidth="1"/>
    <col min="3591" max="3593" width="9.125" style="150" customWidth="1"/>
    <col min="3594" max="3594" width="6.625" style="150" customWidth="1"/>
    <col min="3595" max="3595" width="8.75" style="150" customWidth="1"/>
    <col min="3596" max="3840" width="9" style="150"/>
    <col min="3841" max="3843" width="5.875" style="150" customWidth="1"/>
    <col min="3844" max="3844" width="8.75" style="150" customWidth="1"/>
    <col min="3845" max="3845" width="9.375" style="150" customWidth="1"/>
    <col min="3846" max="3846" width="9.875" style="150" customWidth="1"/>
    <col min="3847" max="3849" width="9.125" style="150" customWidth="1"/>
    <col min="3850" max="3850" width="6.625" style="150" customWidth="1"/>
    <col min="3851" max="3851" width="8.75" style="150" customWidth="1"/>
    <col min="3852" max="4096" width="9" style="150"/>
    <col min="4097" max="4099" width="5.875" style="150" customWidth="1"/>
    <col min="4100" max="4100" width="8.75" style="150" customWidth="1"/>
    <col min="4101" max="4101" width="9.375" style="150" customWidth="1"/>
    <col min="4102" max="4102" width="9.875" style="150" customWidth="1"/>
    <col min="4103" max="4105" width="9.125" style="150" customWidth="1"/>
    <col min="4106" max="4106" width="6.625" style="150" customWidth="1"/>
    <col min="4107" max="4107" width="8.75" style="150" customWidth="1"/>
    <col min="4108" max="4352" width="9" style="150"/>
    <col min="4353" max="4355" width="5.875" style="150" customWidth="1"/>
    <col min="4356" max="4356" width="8.75" style="150" customWidth="1"/>
    <col min="4357" max="4357" width="9.375" style="150" customWidth="1"/>
    <col min="4358" max="4358" width="9.875" style="150" customWidth="1"/>
    <col min="4359" max="4361" width="9.125" style="150" customWidth="1"/>
    <col min="4362" max="4362" width="6.625" style="150" customWidth="1"/>
    <col min="4363" max="4363" width="8.75" style="150" customWidth="1"/>
    <col min="4364" max="4608" width="9" style="150"/>
    <col min="4609" max="4611" width="5.875" style="150" customWidth="1"/>
    <col min="4612" max="4612" width="8.75" style="150" customWidth="1"/>
    <col min="4613" max="4613" width="9.375" style="150" customWidth="1"/>
    <col min="4614" max="4614" width="9.875" style="150" customWidth="1"/>
    <col min="4615" max="4617" width="9.125" style="150" customWidth="1"/>
    <col min="4618" max="4618" width="6.625" style="150" customWidth="1"/>
    <col min="4619" max="4619" width="8.75" style="150" customWidth="1"/>
    <col min="4620" max="4864" width="9" style="150"/>
    <col min="4865" max="4867" width="5.875" style="150" customWidth="1"/>
    <col min="4868" max="4868" width="8.75" style="150" customWidth="1"/>
    <col min="4869" max="4869" width="9.375" style="150" customWidth="1"/>
    <col min="4870" max="4870" width="9.875" style="150" customWidth="1"/>
    <col min="4871" max="4873" width="9.125" style="150" customWidth="1"/>
    <col min="4874" max="4874" width="6.625" style="150" customWidth="1"/>
    <col min="4875" max="4875" width="8.75" style="150" customWidth="1"/>
    <col min="4876" max="5120" width="9" style="150"/>
    <col min="5121" max="5123" width="5.875" style="150" customWidth="1"/>
    <col min="5124" max="5124" width="8.75" style="150" customWidth="1"/>
    <col min="5125" max="5125" width="9.375" style="150" customWidth="1"/>
    <col min="5126" max="5126" width="9.875" style="150" customWidth="1"/>
    <col min="5127" max="5129" width="9.125" style="150" customWidth="1"/>
    <col min="5130" max="5130" width="6.625" style="150" customWidth="1"/>
    <col min="5131" max="5131" width="8.75" style="150" customWidth="1"/>
    <col min="5132" max="5376" width="9" style="150"/>
    <col min="5377" max="5379" width="5.875" style="150" customWidth="1"/>
    <col min="5380" max="5380" width="8.75" style="150" customWidth="1"/>
    <col min="5381" max="5381" width="9.375" style="150" customWidth="1"/>
    <col min="5382" max="5382" width="9.875" style="150" customWidth="1"/>
    <col min="5383" max="5385" width="9.125" style="150" customWidth="1"/>
    <col min="5386" max="5386" width="6.625" style="150" customWidth="1"/>
    <col min="5387" max="5387" width="8.75" style="150" customWidth="1"/>
    <col min="5388" max="5632" width="9" style="150"/>
    <col min="5633" max="5635" width="5.875" style="150" customWidth="1"/>
    <col min="5636" max="5636" width="8.75" style="150" customWidth="1"/>
    <col min="5637" max="5637" width="9.375" style="150" customWidth="1"/>
    <col min="5638" max="5638" width="9.875" style="150" customWidth="1"/>
    <col min="5639" max="5641" width="9.125" style="150" customWidth="1"/>
    <col min="5642" max="5642" width="6.625" style="150" customWidth="1"/>
    <col min="5643" max="5643" width="8.75" style="150" customWidth="1"/>
    <col min="5644" max="5888" width="9" style="150"/>
    <col min="5889" max="5891" width="5.875" style="150" customWidth="1"/>
    <col min="5892" max="5892" width="8.75" style="150" customWidth="1"/>
    <col min="5893" max="5893" width="9.375" style="150" customWidth="1"/>
    <col min="5894" max="5894" width="9.875" style="150" customWidth="1"/>
    <col min="5895" max="5897" width="9.125" style="150" customWidth="1"/>
    <col min="5898" max="5898" width="6.625" style="150" customWidth="1"/>
    <col min="5899" max="5899" width="8.75" style="150" customWidth="1"/>
    <col min="5900" max="6144" width="9" style="150"/>
    <col min="6145" max="6147" width="5.875" style="150" customWidth="1"/>
    <col min="6148" max="6148" width="8.75" style="150" customWidth="1"/>
    <col min="6149" max="6149" width="9.375" style="150" customWidth="1"/>
    <col min="6150" max="6150" width="9.875" style="150" customWidth="1"/>
    <col min="6151" max="6153" width="9.125" style="150" customWidth="1"/>
    <col min="6154" max="6154" width="6.625" style="150" customWidth="1"/>
    <col min="6155" max="6155" width="8.75" style="150" customWidth="1"/>
    <col min="6156" max="6400" width="9" style="150"/>
    <col min="6401" max="6403" width="5.875" style="150" customWidth="1"/>
    <col min="6404" max="6404" width="8.75" style="150" customWidth="1"/>
    <col min="6405" max="6405" width="9.375" style="150" customWidth="1"/>
    <col min="6406" max="6406" width="9.875" style="150" customWidth="1"/>
    <col min="6407" max="6409" width="9.125" style="150" customWidth="1"/>
    <col min="6410" max="6410" width="6.625" style="150" customWidth="1"/>
    <col min="6411" max="6411" width="8.75" style="150" customWidth="1"/>
    <col min="6412" max="6656" width="9" style="150"/>
    <col min="6657" max="6659" width="5.875" style="150" customWidth="1"/>
    <col min="6660" max="6660" width="8.75" style="150" customWidth="1"/>
    <col min="6661" max="6661" width="9.375" style="150" customWidth="1"/>
    <col min="6662" max="6662" width="9.875" style="150" customWidth="1"/>
    <col min="6663" max="6665" width="9.125" style="150" customWidth="1"/>
    <col min="6666" max="6666" width="6.625" style="150" customWidth="1"/>
    <col min="6667" max="6667" width="8.75" style="150" customWidth="1"/>
    <col min="6668" max="6912" width="9" style="150"/>
    <col min="6913" max="6915" width="5.875" style="150" customWidth="1"/>
    <col min="6916" max="6916" width="8.75" style="150" customWidth="1"/>
    <col min="6917" max="6917" width="9.375" style="150" customWidth="1"/>
    <col min="6918" max="6918" width="9.875" style="150" customWidth="1"/>
    <col min="6919" max="6921" width="9.125" style="150" customWidth="1"/>
    <col min="6922" max="6922" width="6.625" style="150" customWidth="1"/>
    <col min="6923" max="6923" width="8.75" style="150" customWidth="1"/>
    <col min="6924" max="7168" width="9" style="150"/>
    <col min="7169" max="7171" width="5.875" style="150" customWidth="1"/>
    <col min="7172" max="7172" width="8.75" style="150" customWidth="1"/>
    <col min="7173" max="7173" width="9.375" style="150" customWidth="1"/>
    <col min="7174" max="7174" width="9.875" style="150" customWidth="1"/>
    <col min="7175" max="7177" width="9.125" style="150" customWidth="1"/>
    <col min="7178" max="7178" width="6.625" style="150" customWidth="1"/>
    <col min="7179" max="7179" width="8.75" style="150" customWidth="1"/>
    <col min="7180" max="7424" width="9" style="150"/>
    <col min="7425" max="7427" width="5.875" style="150" customWidth="1"/>
    <col min="7428" max="7428" width="8.75" style="150" customWidth="1"/>
    <col min="7429" max="7429" width="9.375" style="150" customWidth="1"/>
    <col min="7430" max="7430" width="9.875" style="150" customWidth="1"/>
    <col min="7431" max="7433" width="9.125" style="150" customWidth="1"/>
    <col min="7434" max="7434" width="6.625" style="150" customWidth="1"/>
    <col min="7435" max="7435" width="8.75" style="150" customWidth="1"/>
    <col min="7436" max="7680" width="9" style="150"/>
    <col min="7681" max="7683" width="5.875" style="150" customWidth="1"/>
    <col min="7684" max="7684" width="8.75" style="150" customWidth="1"/>
    <col min="7685" max="7685" width="9.375" style="150" customWidth="1"/>
    <col min="7686" max="7686" width="9.875" style="150" customWidth="1"/>
    <col min="7687" max="7689" width="9.125" style="150" customWidth="1"/>
    <col min="7690" max="7690" width="6.625" style="150" customWidth="1"/>
    <col min="7691" max="7691" width="8.75" style="150" customWidth="1"/>
    <col min="7692" max="7936" width="9" style="150"/>
    <col min="7937" max="7939" width="5.875" style="150" customWidth="1"/>
    <col min="7940" max="7940" width="8.75" style="150" customWidth="1"/>
    <col min="7941" max="7941" width="9.375" style="150" customWidth="1"/>
    <col min="7942" max="7942" width="9.875" style="150" customWidth="1"/>
    <col min="7943" max="7945" width="9.125" style="150" customWidth="1"/>
    <col min="7946" max="7946" width="6.625" style="150" customWidth="1"/>
    <col min="7947" max="7947" width="8.75" style="150" customWidth="1"/>
    <col min="7948" max="8192" width="9" style="150"/>
    <col min="8193" max="8195" width="5.875" style="150" customWidth="1"/>
    <col min="8196" max="8196" width="8.75" style="150" customWidth="1"/>
    <col min="8197" max="8197" width="9.375" style="150" customWidth="1"/>
    <col min="8198" max="8198" width="9.875" style="150" customWidth="1"/>
    <col min="8199" max="8201" width="9.125" style="150" customWidth="1"/>
    <col min="8202" max="8202" width="6.625" style="150" customWidth="1"/>
    <col min="8203" max="8203" width="8.75" style="150" customWidth="1"/>
    <col min="8204" max="8448" width="9" style="150"/>
    <col min="8449" max="8451" width="5.875" style="150" customWidth="1"/>
    <col min="8452" max="8452" width="8.75" style="150" customWidth="1"/>
    <col min="8453" max="8453" width="9.375" style="150" customWidth="1"/>
    <col min="8454" max="8454" width="9.875" style="150" customWidth="1"/>
    <col min="8455" max="8457" width="9.125" style="150" customWidth="1"/>
    <col min="8458" max="8458" width="6.625" style="150" customWidth="1"/>
    <col min="8459" max="8459" width="8.75" style="150" customWidth="1"/>
    <col min="8460" max="8704" width="9" style="150"/>
    <col min="8705" max="8707" width="5.875" style="150" customWidth="1"/>
    <col min="8708" max="8708" width="8.75" style="150" customWidth="1"/>
    <col min="8709" max="8709" width="9.375" style="150" customWidth="1"/>
    <col min="8710" max="8710" width="9.875" style="150" customWidth="1"/>
    <col min="8711" max="8713" width="9.125" style="150" customWidth="1"/>
    <col min="8714" max="8714" width="6.625" style="150" customWidth="1"/>
    <col min="8715" max="8715" width="8.75" style="150" customWidth="1"/>
    <col min="8716" max="8960" width="9" style="150"/>
    <col min="8961" max="8963" width="5.875" style="150" customWidth="1"/>
    <col min="8964" max="8964" width="8.75" style="150" customWidth="1"/>
    <col min="8965" max="8965" width="9.375" style="150" customWidth="1"/>
    <col min="8966" max="8966" width="9.875" style="150" customWidth="1"/>
    <col min="8967" max="8969" width="9.125" style="150" customWidth="1"/>
    <col min="8970" max="8970" width="6.625" style="150" customWidth="1"/>
    <col min="8971" max="8971" width="8.75" style="150" customWidth="1"/>
    <col min="8972" max="9216" width="9" style="150"/>
    <col min="9217" max="9219" width="5.875" style="150" customWidth="1"/>
    <col min="9220" max="9220" width="8.75" style="150" customWidth="1"/>
    <col min="9221" max="9221" width="9.375" style="150" customWidth="1"/>
    <col min="9222" max="9222" width="9.875" style="150" customWidth="1"/>
    <col min="9223" max="9225" width="9.125" style="150" customWidth="1"/>
    <col min="9226" max="9226" width="6.625" style="150" customWidth="1"/>
    <col min="9227" max="9227" width="8.75" style="150" customWidth="1"/>
    <col min="9228" max="9472" width="9" style="150"/>
    <col min="9473" max="9475" width="5.875" style="150" customWidth="1"/>
    <col min="9476" max="9476" width="8.75" style="150" customWidth="1"/>
    <col min="9477" max="9477" width="9.375" style="150" customWidth="1"/>
    <col min="9478" max="9478" width="9.875" style="150" customWidth="1"/>
    <col min="9479" max="9481" width="9.125" style="150" customWidth="1"/>
    <col min="9482" max="9482" width="6.625" style="150" customWidth="1"/>
    <col min="9483" max="9483" width="8.75" style="150" customWidth="1"/>
    <col min="9484" max="9728" width="9" style="150"/>
    <col min="9729" max="9731" width="5.875" style="150" customWidth="1"/>
    <col min="9732" max="9732" width="8.75" style="150" customWidth="1"/>
    <col min="9733" max="9733" width="9.375" style="150" customWidth="1"/>
    <col min="9734" max="9734" width="9.875" style="150" customWidth="1"/>
    <col min="9735" max="9737" width="9.125" style="150" customWidth="1"/>
    <col min="9738" max="9738" width="6.625" style="150" customWidth="1"/>
    <col min="9739" max="9739" width="8.75" style="150" customWidth="1"/>
    <col min="9740" max="9984" width="9" style="150"/>
    <col min="9985" max="9987" width="5.875" style="150" customWidth="1"/>
    <col min="9988" max="9988" width="8.75" style="150" customWidth="1"/>
    <col min="9989" max="9989" width="9.375" style="150" customWidth="1"/>
    <col min="9990" max="9990" width="9.875" style="150" customWidth="1"/>
    <col min="9991" max="9993" width="9.125" style="150" customWidth="1"/>
    <col min="9994" max="9994" width="6.625" style="150" customWidth="1"/>
    <col min="9995" max="9995" width="8.75" style="150" customWidth="1"/>
    <col min="9996" max="10240" width="9" style="150"/>
    <col min="10241" max="10243" width="5.875" style="150" customWidth="1"/>
    <col min="10244" max="10244" width="8.75" style="150" customWidth="1"/>
    <col min="10245" max="10245" width="9.375" style="150" customWidth="1"/>
    <col min="10246" max="10246" width="9.875" style="150" customWidth="1"/>
    <col min="10247" max="10249" width="9.125" style="150" customWidth="1"/>
    <col min="10250" max="10250" width="6.625" style="150" customWidth="1"/>
    <col min="10251" max="10251" width="8.75" style="150" customWidth="1"/>
    <col min="10252" max="10496" width="9" style="150"/>
    <col min="10497" max="10499" width="5.875" style="150" customWidth="1"/>
    <col min="10500" max="10500" width="8.75" style="150" customWidth="1"/>
    <col min="10501" max="10501" width="9.375" style="150" customWidth="1"/>
    <col min="10502" max="10502" width="9.875" style="150" customWidth="1"/>
    <col min="10503" max="10505" width="9.125" style="150" customWidth="1"/>
    <col min="10506" max="10506" width="6.625" style="150" customWidth="1"/>
    <col min="10507" max="10507" width="8.75" style="150" customWidth="1"/>
    <col min="10508" max="10752" width="9" style="150"/>
    <col min="10753" max="10755" width="5.875" style="150" customWidth="1"/>
    <col min="10756" max="10756" width="8.75" style="150" customWidth="1"/>
    <col min="10757" max="10757" width="9.375" style="150" customWidth="1"/>
    <col min="10758" max="10758" width="9.875" style="150" customWidth="1"/>
    <col min="10759" max="10761" width="9.125" style="150" customWidth="1"/>
    <col min="10762" max="10762" width="6.625" style="150" customWidth="1"/>
    <col min="10763" max="10763" width="8.75" style="150" customWidth="1"/>
    <col min="10764" max="11008" width="9" style="150"/>
    <col min="11009" max="11011" width="5.875" style="150" customWidth="1"/>
    <col min="11012" max="11012" width="8.75" style="150" customWidth="1"/>
    <col min="11013" max="11013" width="9.375" style="150" customWidth="1"/>
    <col min="11014" max="11014" width="9.875" style="150" customWidth="1"/>
    <col min="11015" max="11017" width="9.125" style="150" customWidth="1"/>
    <col min="11018" max="11018" width="6.625" style="150" customWidth="1"/>
    <col min="11019" max="11019" width="8.75" style="150" customWidth="1"/>
    <col min="11020" max="11264" width="9" style="150"/>
    <col min="11265" max="11267" width="5.875" style="150" customWidth="1"/>
    <col min="11268" max="11268" width="8.75" style="150" customWidth="1"/>
    <col min="11269" max="11269" width="9.375" style="150" customWidth="1"/>
    <col min="11270" max="11270" width="9.875" style="150" customWidth="1"/>
    <col min="11271" max="11273" width="9.125" style="150" customWidth="1"/>
    <col min="11274" max="11274" width="6.625" style="150" customWidth="1"/>
    <col min="11275" max="11275" width="8.75" style="150" customWidth="1"/>
    <col min="11276" max="11520" width="9" style="150"/>
    <col min="11521" max="11523" width="5.875" style="150" customWidth="1"/>
    <col min="11524" max="11524" width="8.75" style="150" customWidth="1"/>
    <col min="11525" max="11525" width="9.375" style="150" customWidth="1"/>
    <col min="11526" max="11526" width="9.875" style="150" customWidth="1"/>
    <col min="11527" max="11529" width="9.125" style="150" customWidth="1"/>
    <col min="11530" max="11530" width="6.625" style="150" customWidth="1"/>
    <col min="11531" max="11531" width="8.75" style="150" customWidth="1"/>
    <col min="11532" max="11776" width="9" style="150"/>
    <col min="11777" max="11779" width="5.875" style="150" customWidth="1"/>
    <col min="11780" max="11780" width="8.75" style="150" customWidth="1"/>
    <col min="11781" max="11781" width="9.375" style="150" customWidth="1"/>
    <col min="11782" max="11782" width="9.875" style="150" customWidth="1"/>
    <col min="11783" max="11785" width="9.125" style="150" customWidth="1"/>
    <col min="11786" max="11786" width="6.625" style="150" customWidth="1"/>
    <col min="11787" max="11787" width="8.75" style="150" customWidth="1"/>
    <col min="11788" max="12032" width="9" style="150"/>
    <col min="12033" max="12035" width="5.875" style="150" customWidth="1"/>
    <col min="12036" max="12036" width="8.75" style="150" customWidth="1"/>
    <col min="12037" max="12037" width="9.375" style="150" customWidth="1"/>
    <col min="12038" max="12038" width="9.875" style="150" customWidth="1"/>
    <col min="12039" max="12041" width="9.125" style="150" customWidth="1"/>
    <col min="12042" max="12042" width="6.625" style="150" customWidth="1"/>
    <col min="12043" max="12043" width="8.75" style="150" customWidth="1"/>
    <col min="12044" max="12288" width="9" style="150"/>
    <col min="12289" max="12291" width="5.875" style="150" customWidth="1"/>
    <col min="12292" max="12292" width="8.75" style="150" customWidth="1"/>
    <col min="12293" max="12293" width="9.375" style="150" customWidth="1"/>
    <col min="12294" max="12294" width="9.875" style="150" customWidth="1"/>
    <col min="12295" max="12297" width="9.125" style="150" customWidth="1"/>
    <col min="12298" max="12298" width="6.625" style="150" customWidth="1"/>
    <col min="12299" max="12299" width="8.75" style="150" customWidth="1"/>
    <col min="12300" max="12544" width="9" style="150"/>
    <col min="12545" max="12547" width="5.875" style="150" customWidth="1"/>
    <col min="12548" max="12548" width="8.75" style="150" customWidth="1"/>
    <col min="12549" max="12549" width="9.375" style="150" customWidth="1"/>
    <col min="12550" max="12550" width="9.875" style="150" customWidth="1"/>
    <col min="12551" max="12553" width="9.125" style="150" customWidth="1"/>
    <col min="12554" max="12554" width="6.625" style="150" customWidth="1"/>
    <col min="12555" max="12555" width="8.75" style="150" customWidth="1"/>
    <col min="12556" max="12800" width="9" style="150"/>
    <col min="12801" max="12803" width="5.875" style="150" customWidth="1"/>
    <col min="12804" max="12804" width="8.75" style="150" customWidth="1"/>
    <col min="12805" max="12805" width="9.375" style="150" customWidth="1"/>
    <col min="12806" max="12806" width="9.875" style="150" customWidth="1"/>
    <col min="12807" max="12809" width="9.125" style="150" customWidth="1"/>
    <col min="12810" max="12810" width="6.625" style="150" customWidth="1"/>
    <col min="12811" max="12811" width="8.75" style="150" customWidth="1"/>
    <col min="12812" max="13056" width="9" style="150"/>
    <col min="13057" max="13059" width="5.875" style="150" customWidth="1"/>
    <col min="13060" max="13060" width="8.75" style="150" customWidth="1"/>
    <col min="13061" max="13061" width="9.375" style="150" customWidth="1"/>
    <col min="13062" max="13062" width="9.875" style="150" customWidth="1"/>
    <col min="13063" max="13065" width="9.125" style="150" customWidth="1"/>
    <col min="13066" max="13066" width="6.625" style="150" customWidth="1"/>
    <col min="13067" max="13067" width="8.75" style="150" customWidth="1"/>
    <col min="13068" max="13312" width="9" style="150"/>
    <col min="13313" max="13315" width="5.875" style="150" customWidth="1"/>
    <col min="13316" max="13316" width="8.75" style="150" customWidth="1"/>
    <col min="13317" max="13317" width="9.375" style="150" customWidth="1"/>
    <col min="13318" max="13318" width="9.875" style="150" customWidth="1"/>
    <col min="13319" max="13321" width="9.125" style="150" customWidth="1"/>
    <col min="13322" max="13322" width="6.625" style="150" customWidth="1"/>
    <col min="13323" max="13323" width="8.75" style="150" customWidth="1"/>
    <col min="13324" max="13568" width="9" style="150"/>
    <col min="13569" max="13571" width="5.875" style="150" customWidth="1"/>
    <col min="13572" max="13572" width="8.75" style="150" customWidth="1"/>
    <col min="13573" max="13573" width="9.375" style="150" customWidth="1"/>
    <col min="13574" max="13574" width="9.875" style="150" customWidth="1"/>
    <col min="13575" max="13577" width="9.125" style="150" customWidth="1"/>
    <col min="13578" max="13578" width="6.625" style="150" customWidth="1"/>
    <col min="13579" max="13579" width="8.75" style="150" customWidth="1"/>
    <col min="13580" max="13824" width="9" style="150"/>
    <col min="13825" max="13827" width="5.875" style="150" customWidth="1"/>
    <col min="13828" max="13828" width="8.75" style="150" customWidth="1"/>
    <col min="13829" max="13829" width="9.375" style="150" customWidth="1"/>
    <col min="13830" max="13830" width="9.875" style="150" customWidth="1"/>
    <col min="13831" max="13833" width="9.125" style="150" customWidth="1"/>
    <col min="13834" max="13834" width="6.625" style="150" customWidth="1"/>
    <col min="13835" max="13835" width="8.75" style="150" customWidth="1"/>
    <col min="13836" max="14080" width="9" style="150"/>
    <col min="14081" max="14083" width="5.875" style="150" customWidth="1"/>
    <col min="14084" max="14084" width="8.75" style="150" customWidth="1"/>
    <col min="14085" max="14085" width="9.375" style="150" customWidth="1"/>
    <col min="14086" max="14086" width="9.875" style="150" customWidth="1"/>
    <col min="14087" max="14089" width="9.125" style="150" customWidth="1"/>
    <col min="14090" max="14090" width="6.625" style="150" customWidth="1"/>
    <col min="14091" max="14091" width="8.75" style="150" customWidth="1"/>
    <col min="14092" max="14336" width="9" style="150"/>
    <col min="14337" max="14339" width="5.875" style="150" customWidth="1"/>
    <col min="14340" max="14340" width="8.75" style="150" customWidth="1"/>
    <col min="14341" max="14341" width="9.375" style="150" customWidth="1"/>
    <col min="14342" max="14342" width="9.875" style="150" customWidth="1"/>
    <col min="14343" max="14345" width="9.125" style="150" customWidth="1"/>
    <col min="14346" max="14346" width="6.625" style="150" customWidth="1"/>
    <col min="14347" max="14347" width="8.75" style="150" customWidth="1"/>
    <col min="14348" max="14592" width="9" style="150"/>
    <col min="14593" max="14595" width="5.875" style="150" customWidth="1"/>
    <col min="14596" max="14596" width="8.75" style="150" customWidth="1"/>
    <col min="14597" max="14597" width="9.375" style="150" customWidth="1"/>
    <col min="14598" max="14598" width="9.875" style="150" customWidth="1"/>
    <col min="14599" max="14601" width="9.125" style="150" customWidth="1"/>
    <col min="14602" max="14602" width="6.625" style="150" customWidth="1"/>
    <col min="14603" max="14603" width="8.75" style="150" customWidth="1"/>
    <col min="14604" max="14848" width="9" style="150"/>
    <col min="14849" max="14851" width="5.875" style="150" customWidth="1"/>
    <col min="14852" max="14852" width="8.75" style="150" customWidth="1"/>
    <col min="14853" max="14853" width="9.375" style="150" customWidth="1"/>
    <col min="14854" max="14854" width="9.875" style="150" customWidth="1"/>
    <col min="14855" max="14857" width="9.125" style="150" customWidth="1"/>
    <col min="14858" max="14858" width="6.625" style="150" customWidth="1"/>
    <col min="14859" max="14859" width="8.75" style="150" customWidth="1"/>
    <col min="14860" max="15104" width="9" style="150"/>
    <col min="15105" max="15107" width="5.875" style="150" customWidth="1"/>
    <col min="15108" max="15108" width="8.75" style="150" customWidth="1"/>
    <col min="15109" max="15109" width="9.375" style="150" customWidth="1"/>
    <col min="15110" max="15110" width="9.875" style="150" customWidth="1"/>
    <col min="15111" max="15113" width="9.125" style="150" customWidth="1"/>
    <col min="15114" max="15114" width="6.625" style="150" customWidth="1"/>
    <col min="15115" max="15115" width="8.75" style="150" customWidth="1"/>
    <col min="15116" max="15360" width="9" style="150"/>
    <col min="15361" max="15363" width="5.875" style="150" customWidth="1"/>
    <col min="15364" max="15364" width="8.75" style="150" customWidth="1"/>
    <col min="15365" max="15365" width="9.375" style="150" customWidth="1"/>
    <col min="15366" max="15366" width="9.875" style="150" customWidth="1"/>
    <col min="15367" max="15369" width="9.125" style="150" customWidth="1"/>
    <col min="15370" max="15370" width="6.625" style="150" customWidth="1"/>
    <col min="15371" max="15371" width="8.75" style="150" customWidth="1"/>
    <col min="15372" max="15616" width="9" style="150"/>
    <col min="15617" max="15619" width="5.875" style="150" customWidth="1"/>
    <col min="15620" max="15620" width="8.75" style="150" customWidth="1"/>
    <col min="15621" max="15621" width="9.375" style="150" customWidth="1"/>
    <col min="15622" max="15622" width="9.875" style="150" customWidth="1"/>
    <col min="15623" max="15625" width="9.125" style="150" customWidth="1"/>
    <col min="15626" max="15626" width="6.625" style="150" customWidth="1"/>
    <col min="15627" max="15627" width="8.75" style="150" customWidth="1"/>
    <col min="15628" max="15872" width="9" style="150"/>
    <col min="15873" max="15875" width="5.875" style="150" customWidth="1"/>
    <col min="15876" max="15876" width="8.75" style="150" customWidth="1"/>
    <col min="15877" max="15877" width="9.375" style="150" customWidth="1"/>
    <col min="15878" max="15878" width="9.875" style="150" customWidth="1"/>
    <col min="15879" max="15881" width="9.125" style="150" customWidth="1"/>
    <col min="15882" max="15882" width="6.625" style="150" customWidth="1"/>
    <col min="15883" max="15883" width="8.75" style="150" customWidth="1"/>
    <col min="15884" max="16128" width="9" style="150"/>
    <col min="16129" max="16131" width="5.875" style="150" customWidth="1"/>
    <col min="16132" max="16132" width="8.75" style="150" customWidth="1"/>
    <col min="16133" max="16133" width="9.375" style="150" customWidth="1"/>
    <col min="16134" max="16134" width="9.875" style="150" customWidth="1"/>
    <col min="16135" max="16137" width="9.125" style="150" customWidth="1"/>
    <col min="16138" max="16138" width="6.625" style="150" customWidth="1"/>
    <col min="16139" max="16139" width="8.75" style="150" customWidth="1"/>
    <col min="16140" max="16384" width="9" style="150"/>
  </cols>
  <sheetData>
    <row r="1" spans="1:11" ht="14.25" x14ac:dyDescent="0.3">
      <c r="A1" s="149" t="s">
        <v>372</v>
      </c>
    </row>
    <row r="2" spans="1:11" ht="9" customHeight="1" x14ac:dyDescent="0.3">
      <c r="A2" s="169"/>
    </row>
    <row r="3" spans="1:11" ht="24.95" customHeight="1" x14ac:dyDescent="0.3">
      <c r="A3" s="305" t="s">
        <v>373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</row>
    <row r="4" spans="1:11" x14ac:dyDescent="0.3">
      <c r="A4" s="152"/>
      <c r="J4" s="152"/>
      <c r="K4" s="152" t="s">
        <v>374</v>
      </c>
    </row>
    <row r="5" spans="1:11" ht="24.95" customHeight="1" x14ac:dyDescent="0.3">
      <c r="A5" s="306" t="s">
        <v>340</v>
      </c>
      <c r="B5" s="299"/>
      <c r="C5" s="299"/>
      <c r="D5" s="299" t="s">
        <v>375</v>
      </c>
      <c r="E5" s="299" t="s">
        <v>376</v>
      </c>
      <c r="F5" s="299" t="s">
        <v>377</v>
      </c>
      <c r="G5" s="299" t="s">
        <v>378</v>
      </c>
      <c r="H5" s="299" t="s">
        <v>379</v>
      </c>
      <c r="I5" s="299" t="s">
        <v>380</v>
      </c>
      <c r="J5" s="319" t="s">
        <v>381</v>
      </c>
      <c r="K5" s="323"/>
    </row>
    <row r="6" spans="1:11" ht="24.95" customHeight="1" x14ac:dyDescent="0.3">
      <c r="A6" s="153" t="s">
        <v>330</v>
      </c>
      <c r="B6" s="154" t="s">
        <v>331</v>
      </c>
      <c r="C6" s="154" t="s">
        <v>332</v>
      </c>
      <c r="D6" s="308"/>
      <c r="E6" s="308"/>
      <c r="F6" s="308"/>
      <c r="G6" s="308"/>
      <c r="H6" s="308"/>
      <c r="I6" s="308"/>
      <c r="J6" s="321"/>
      <c r="K6" s="324"/>
    </row>
    <row r="7" spans="1:11" ht="24.95" customHeight="1" x14ac:dyDescent="0.3">
      <c r="A7" s="153"/>
      <c r="B7" s="154"/>
      <c r="C7" s="154"/>
      <c r="D7" s="154"/>
      <c r="E7" s="154" t="s">
        <v>333</v>
      </c>
      <c r="F7" s="154" t="s">
        <v>334</v>
      </c>
      <c r="G7" s="170" t="s">
        <v>335</v>
      </c>
      <c r="H7" s="154" t="s">
        <v>336</v>
      </c>
      <c r="I7" s="154"/>
      <c r="J7" s="329"/>
      <c r="K7" s="330"/>
    </row>
    <row r="8" spans="1:11" ht="24.95" customHeight="1" x14ac:dyDescent="0.3">
      <c r="A8" s="325" t="s">
        <v>382</v>
      </c>
      <c r="B8" s="326"/>
      <c r="C8" s="326"/>
      <c r="D8" s="167"/>
      <c r="E8" s="171"/>
      <c r="F8" s="167"/>
      <c r="G8" s="171"/>
      <c r="H8" s="171"/>
      <c r="I8" s="167"/>
      <c r="J8" s="331"/>
      <c r="K8" s="332"/>
    </row>
    <row r="9" spans="1:11" ht="10.5" customHeight="1" x14ac:dyDescent="0.3"/>
    <row r="10" spans="1:11" ht="14.25" x14ac:dyDescent="0.3">
      <c r="A10" s="149" t="s">
        <v>383</v>
      </c>
    </row>
    <row r="11" spans="1:11" ht="9" customHeight="1" x14ac:dyDescent="0.3">
      <c r="A11" s="169"/>
    </row>
    <row r="12" spans="1:11" ht="24.95" customHeight="1" x14ac:dyDescent="0.3">
      <c r="A12" s="305" t="s">
        <v>384</v>
      </c>
      <c r="B12" s="305"/>
      <c r="C12" s="305"/>
      <c r="D12" s="305"/>
      <c r="E12" s="305"/>
      <c r="F12" s="305"/>
      <c r="G12" s="305"/>
      <c r="H12" s="305"/>
      <c r="I12" s="305"/>
      <c r="J12" s="305"/>
      <c r="K12" s="305"/>
    </row>
    <row r="13" spans="1:11" ht="18" customHeight="1" x14ac:dyDescent="0.3">
      <c r="A13" s="152"/>
      <c r="K13" s="152" t="s">
        <v>385</v>
      </c>
    </row>
    <row r="14" spans="1:11" ht="24.95" customHeight="1" x14ac:dyDescent="0.3">
      <c r="A14" s="306" t="s">
        <v>340</v>
      </c>
      <c r="B14" s="299"/>
      <c r="C14" s="299"/>
      <c r="D14" s="299" t="s">
        <v>375</v>
      </c>
      <c r="E14" s="299" t="s">
        <v>376</v>
      </c>
      <c r="F14" s="299" t="s">
        <v>386</v>
      </c>
      <c r="G14" s="299" t="s">
        <v>387</v>
      </c>
      <c r="H14" s="299" t="s">
        <v>388</v>
      </c>
      <c r="I14" s="299" t="s">
        <v>389</v>
      </c>
      <c r="J14" s="299" t="s">
        <v>390</v>
      </c>
      <c r="K14" s="300" t="s">
        <v>381</v>
      </c>
    </row>
    <row r="15" spans="1:11" ht="24.95" customHeight="1" x14ac:dyDescent="0.3">
      <c r="A15" s="153" t="s">
        <v>330</v>
      </c>
      <c r="B15" s="154" t="s">
        <v>331</v>
      </c>
      <c r="C15" s="154" t="s">
        <v>332</v>
      </c>
      <c r="D15" s="308"/>
      <c r="E15" s="308"/>
      <c r="F15" s="308"/>
      <c r="G15" s="308"/>
      <c r="H15" s="308"/>
      <c r="I15" s="308"/>
      <c r="J15" s="308"/>
      <c r="K15" s="301"/>
    </row>
    <row r="16" spans="1:11" ht="24.95" customHeight="1" x14ac:dyDescent="0.3">
      <c r="A16" s="172"/>
      <c r="B16" s="173"/>
      <c r="C16" s="173"/>
      <c r="D16" s="174"/>
      <c r="E16" s="154" t="s">
        <v>333</v>
      </c>
      <c r="F16" s="154" t="s">
        <v>334</v>
      </c>
      <c r="G16" s="170" t="s">
        <v>335</v>
      </c>
      <c r="H16" s="154" t="s">
        <v>336</v>
      </c>
      <c r="I16" s="175"/>
      <c r="J16" s="176"/>
      <c r="K16" s="177"/>
    </row>
    <row r="17" spans="1:11" ht="24.95" customHeight="1" x14ac:dyDescent="0.3">
      <c r="A17" s="325" t="s">
        <v>391</v>
      </c>
      <c r="B17" s="326"/>
      <c r="C17" s="326"/>
      <c r="D17" s="178"/>
      <c r="E17" s="179"/>
      <c r="F17" s="179"/>
      <c r="G17" s="179"/>
      <c r="H17" s="179"/>
      <c r="I17" s="179"/>
      <c r="J17" s="179"/>
      <c r="K17" s="180"/>
    </row>
    <row r="18" spans="1:11" ht="23.25" customHeight="1" x14ac:dyDescent="0.3">
      <c r="A18" s="164"/>
      <c r="B18" s="164"/>
      <c r="C18" s="164"/>
      <c r="D18" s="181"/>
      <c r="E18" s="182"/>
      <c r="F18" s="182"/>
      <c r="G18" s="182"/>
      <c r="H18" s="182"/>
      <c r="I18" s="182"/>
      <c r="J18" s="182"/>
      <c r="K18" s="181"/>
    </row>
    <row r="19" spans="1:11" ht="14.25" x14ac:dyDescent="0.3">
      <c r="A19" s="149" t="s">
        <v>392</v>
      </c>
    </row>
    <row r="20" spans="1:11" ht="24.95" customHeight="1" x14ac:dyDescent="0.3">
      <c r="A20" s="305" t="s">
        <v>393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05"/>
    </row>
    <row r="21" spans="1:11" ht="14.25" x14ac:dyDescent="0.3">
      <c r="A21" s="183"/>
      <c r="K21" s="152" t="s">
        <v>385</v>
      </c>
    </row>
    <row r="22" spans="1:11" ht="24.95" customHeight="1" x14ac:dyDescent="0.3">
      <c r="A22" s="306" t="s">
        <v>340</v>
      </c>
      <c r="B22" s="299"/>
      <c r="C22" s="299"/>
      <c r="D22" s="299" t="s">
        <v>375</v>
      </c>
      <c r="E22" s="299" t="s">
        <v>394</v>
      </c>
      <c r="F22" s="299" t="s">
        <v>395</v>
      </c>
      <c r="G22" s="327" t="s">
        <v>376</v>
      </c>
      <c r="H22" s="299" t="s">
        <v>396</v>
      </c>
      <c r="I22" s="299" t="s">
        <v>397</v>
      </c>
      <c r="J22" s="299" t="s">
        <v>398</v>
      </c>
      <c r="K22" s="300" t="s">
        <v>381</v>
      </c>
    </row>
    <row r="23" spans="1:11" ht="24.95" customHeight="1" x14ac:dyDescent="0.3">
      <c r="A23" s="153" t="s">
        <v>330</v>
      </c>
      <c r="B23" s="154" t="s">
        <v>331</v>
      </c>
      <c r="C23" s="154" t="s">
        <v>332</v>
      </c>
      <c r="D23" s="308"/>
      <c r="E23" s="308"/>
      <c r="F23" s="308"/>
      <c r="G23" s="328"/>
      <c r="H23" s="308"/>
      <c r="I23" s="308"/>
      <c r="J23" s="308"/>
      <c r="K23" s="301"/>
    </row>
    <row r="24" spans="1:11" ht="24.95" customHeight="1" x14ac:dyDescent="0.3">
      <c r="A24" s="184"/>
      <c r="B24" s="185"/>
      <c r="C24" s="185"/>
      <c r="D24" s="186"/>
      <c r="E24" s="154" t="s">
        <v>333</v>
      </c>
      <c r="F24" s="170" t="s">
        <v>334</v>
      </c>
      <c r="G24" s="170" t="s">
        <v>335</v>
      </c>
      <c r="H24" s="170" t="s">
        <v>399</v>
      </c>
      <c r="I24" s="187"/>
      <c r="J24" s="188"/>
      <c r="K24" s="189"/>
    </row>
    <row r="25" spans="1:11" ht="24.95" customHeight="1" x14ac:dyDescent="0.3">
      <c r="A25" s="325" t="s">
        <v>382</v>
      </c>
      <c r="B25" s="326"/>
      <c r="C25" s="326"/>
      <c r="D25" s="178"/>
      <c r="E25" s="190"/>
      <c r="F25" s="191"/>
      <c r="G25" s="191"/>
      <c r="H25" s="191"/>
      <c r="I25" s="191"/>
      <c r="J25" s="190"/>
      <c r="K25" s="180"/>
    </row>
  </sheetData>
  <mergeCells count="34">
    <mergeCell ref="A3:K3"/>
    <mergeCell ref="A5:C5"/>
    <mergeCell ref="D5:D6"/>
    <mergeCell ref="E5:E6"/>
    <mergeCell ref="F5:F6"/>
    <mergeCell ref="G5:G6"/>
    <mergeCell ref="H5:H6"/>
    <mergeCell ref="I5:I6"/>
    <mergeCell ref="J5:K6"/>
    <mergeCell ref="J7:K7"/>
    <mergeCell ref="A8:C8"/>
    <mergeCell ref="J8:K8"/>
    <mergeCell ref="A12:K12"/>
    <mergeCell ref="A14:C14"/>
    <mergeCell ref="D14:D15"/>
    <mergeCell ref="E14:E15"/>
    <mergeCell ref="F14:F15"/>
    <mergeCell ref="G14:G15"/>
    <mergeCell ref="H14:H15"/>
    <mergeCell ref="I14:I15"/>
    <mergeCell ref="J14:J15"/>
    <mergeCell ref="K14:K15"/>
    <mergeCell ref="A17:C17"/>
    <mergeCell ref="A20:K20"/>
    <mergeCell ref="H22:H23"/>
    <mergeCell ref="I22:I23"/>
    <mergeCell ref="J22:J23"/>
    <mergeCell ref="K22:K23"/>
    <mergeCell ref="G22:G23"/>
    <mergeCell ref="A25:C25"/>
    <mergeCell ref="A22:C22"/>
    <mergeCell ref="D22:D23"/>
    <mergeCell ref="E22:E23"/>
    <mergeCell ref="F22:F23"/>
  </mergeCells>
  <phoneticPr fontId="2" type="noConversion"/>
  <printOptions horizontalCentered="1"/>
  <pageMargins left="0.59055118110236227" right="0.59055118110236227" top="0.78740157480314965" bottom="0.78740157480314965" header="0.39370078740157483" footer="0.39370078740157483"/>
  <pageSetup paperSize="9" scale="9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outlinePr summaryRight="0"/>
  </sheetPr>
  <dimension ref="A1:K14"/>
  <sheetViews>
    <sheetView zoomScaleNormal="100" zoomScaleSheetLayoutView="100" workbookViewId="0">
      <selection activeCell="A2" sqref="A2:K2"/>
    </sheetView>
  </sheetViews>
  <sheetFormatPr defaultRowHeight="13.5" x14ac:dyDescent="0.3"/>
  <cols>
    <col min="1" max="2" width="7.125" style="150" customWidth="1"/>
    <col min="3" max="3" width="7.75" style="150" customWidth="1"/>
    <col min="4" max="5" width="8.75" style="150" customWidth="1"/>
    <col min="6" max="6" width="9.75" style="150" customWidth="1"/>
    <col min="7" max="11" width="7.625" style="150" customWidth="1"/>
    <col min="12" max="256" width="9" style="150"/>
    <col min="257" max="258" width="7.125" style="150" customWidth="1"/>
    <col min="259" max="259" width="7.75" style="150" customWidth="1"/>
    <col min="260" max="261" width="8.75" style="150" customWidth="1"/>
    <col min="262" max="262" width="9.75" style="150" customWidth="1"/>
    <col min="263" max="267" width="7.625" style="150" customWidth="1"/>
    <col min="268" max="512" width="9" style="150"/>
    <col min="513" max="514" width="7.125" style="150" customWidth="1"/>
    <col min="515" max="515" width="7.75" style="150" customWidth="1"/>
    <col min="516" max="517" width="8.75" style="150" customWidth="1"/>
    <col min="518" max="518" width="9.75" style="150" customWidth="1"/>
    <col min="519" max="523" width="7.625" style="150" customWidth="1"/>
    <col min="524" max="768" width="9" style="150"/>
    <col min="769" max="770" width="7.125" style="150" customWidth="1"/>
    <col min="771" max="771" width="7.75" style="150" customWidth="1"/>
    <col min="772" max="773" width="8.75" style="150" customWidth="1"/>
    <col min="774" max="774" width="9.75" style="150" customWidth="1"/>
    <col min="775" max="779" width="7.625" style="150" customWidth="1"/>
    <col min="780" max="1024" width="9" style="150"/>
    <col min="1025" max="1026" width="7.125" style="150" customWidth="1"/>
    <col min="1027" max="1027" width="7.75" style="150" customWidth="1"/>
    <col min="1028" max="1029" width="8.75" style="150" customWidth="1"/>
    <col min="1030" max="1030" width="9.75" style="150" customWidth="1"/>
    <col min="1031" max="1035" width="7.625" style="150" customWidth="1"/>
    <col min="1036" max="1280" width="9" style="150"/>
    <col min="1281" max="1282" width="7.125" style="150" customWidth="1"/>
    <col min="1283" max="1283" width="7.75" style="150" customWidth="1"/>
    <col min="1284" max="1285" width="8.75" style="150" customWidth="1"/>
    <col min="1286" max="1286" width="9.75" style="150" customWidth="1"/>
    <col min="1287" max="1291" width="7.625" style="150" customWidth="1"/>
    <col min="1292" max="1536" width="9" style="150"/>
    <col min="1537" max="1538" width="7.125" style="150" customWidth="1"/>
    <col min="1539" max="1539" width="7.75" style="150" customWidth="1"/>
    <col min="1540" max="1541" width="8.75" style="150" customWidth="1"/>
    <col min="1542" max="1542" width="9.75" style="150" customWidth="1"/>
    <col min="1543" max="1547" width="7.625" style="150" customWidth="1"/>
    <col min="1548" max="1792" width="9" style="150"/>
    <col min="1793" max="1794" width="7.125" style="150" customWidth="1"/>
    <col min="1795" max="1795" width="7.75" style="150" customWidth="1"/>
    <col min="1796" max="1797" width="8.75" style="150" customWidth="1"/>
    <col min="1798" max="1798" width="9.75" style="150" customWidth="1"/>
    <col min="1799" max="1803" width="7.625" style="150" customWidth="1"/>
    <col min="1804" max="2048" width="9" style="150"/>
    <col min="2049" max="2050" width="7.125" style="150" customWidth="1"/>
    <col min="2051" max="2051" width="7.75" style="150" customWidth="1"/>
    <col min="2052" max="2053" width="8.75" style="150" customWidth="1"/>
    <col min="2054" max="2054" width="9.75" style="150" customWidth="1"/>
    <col min="2055" max="2059" width="7.625" style="150" customWidth="1"/>
    <col min="2060" max="2304" width="9" style="150"/>
    <col min="2305" max="2306" width="7.125" style="150" customWidth="1"/>
    <col min="2307" max="2307" width="7.75" style="150" customWidth="1"/>
    <col min="2308" max="2309" width="8.75" style="150" customWidth="1"/>
    <col min="2310" max="2310" width="9.75" style="150" customWidth="1"/>
    <col min="2311" max="2315" width="7.625" style="150" customWidth="1"/>
    <col min="2316" max="2560" width="9" style="150"/>
    <col min="2561" max="2562" width="7.125" style="150" customWidth="1"/>
    <col min="2563" max="2563" width="7.75" style="150" customWidth="1"/>
    <col min="2564" max="2565" width="8.75" style="150" customWidth="1"/>
    <col min="2566" max="2566" width="9.75" style="150" customWidth="1"/>
    <col min="2567" max="2571" width="7.625" style="150" customWidth="1"/>
    <col min="2572" max="2816" width="9" style="150"/>
    <col min="2817" max="2818" width="7.125" style="150" customWidth="1"/>
    <col min="2819" max="2819" width="7.75" style="150" customWidth="1"/>
    <col min="2820" max="2821" width="8.75" style="150" customWidth="1"/>
    <col min="2822" max="2822" width="9.75" style="150" customWidth="1"/>
    <col min="2823" max="2827" width="7.625" style="150" customWidth="1"/>
    <col min="2828" max="3072" width="9" style="150"/>
    <col min="3073" max="3074" width="7.125" style="150" customWidth="1"/>
    <col min="3075" max="3075" width="7.75" style="150" customWidth="1"/>
    <col min="3076" max="3077" width="8.75" style="150" customWidth="1"/>
    <col min="3078" max="3078" width="9.75" style="150" customWidth="1"/>
    <col min="3079" max="3083" width="7.625" style="150" customWidth="1"/>
    <col min="3084" max="3328" width="9" style="150"/>
    <col min="3329" max="3330" width="7.125" style="150" customWidth="1"/>
    <col min="3331" max="3331" width="7.75" style="150" customWidth="1"/>
    <col min="3332" max="3333" width="8.75" style="150" customWidth="1"/>
    <col min="3334" max="3334" width="9.75" style="150" customWidth="1"/>
    <col min="3335" max="3339" width="7.625" style="150" customWidth="1"/>
    <col min="3340" max="3584" width="9" style="150"/>
    <col min="3585" max="3586" width="7.125" style="150" customWidth="1"/>
    <col min="3587" max="3587" width="7.75" style="150" customWidth="1"/>
    <col min="3588" max="3589" width="8.75" style="150" customWidth="1"/>
    <col min="3590" max="3590" width="9.75" style="150" customWidth="1"/>
    <col min="3591" max="3595" width="7.625" style="150" customWidth="1"/>
    <col min="3596" max="3840" width="9" style="150"/>
    <col min="3841" max="3842" width="7.125" style="150" customWidth="1"/>
    <col min="3843" max="3843" width="7.75" style="150" customWidth="1"/>
    <col min="3844" max="3845" width="8.75" style="150" customWidth="1"/>
    <col min="3846" max="3846" width="9.75" style="150" customWidth="1"/>
    <col min="3847" max="3851" width="7.625" style="150" customWidth="1"/>
    <col min="3852" max="4096" width="9" style="150"/>
    <col min="4097" max="4098" width="7.125" style="150" customWidth="1"/>
    <col min="4099" max="4099" width="7.75" style="150" customWidth="1"/>
    <col min="4100" max="4101" width="8.75" style="150" customWidth="1"/>
    <col min="4102" max="4102" width="9.75" style="150" customWidth="1"/>
    <col min="4103" max="4107" width="7.625" style="150" customWidth="1"/>
    <col min="4108" max="4352" width="9" style="150"/>
    <col min="4353" max="4354" width="7.125" style="150" customWidth="1"/>
    <col min="4355" max="4355" width="7.75" style="150" customWidth="1"/>
    <col min="4356" max="4357" width="8.75" style="150" customWidth="1"/>
    <col min="4358" max="4358" width="9.75" style="150" customWidth="1"/>
    <col min="4359" max="4363" width="7.625" style="150" customWidth="1"/>
    <col min="4364" max="4608" width="9" style="150"/>
    <col min="4609" max="4610" width="7.125" style="150" customWidth="1"/>
    <col min="4611" max="4611" width="7.75" style="150" customWidth="1"/>
    <col min="4612" max="4613" width="8.75" style="150" customWidth="1"/>
    <col min="4614" max="4614" width="9.75" style="150" customWidth="1"/>
    <col min="4615" max="4619" width="7.625" style="150" customWidth="1"/>
    <col min="4620" max="4864" width="9" style="150"/>
    <col min="4865" max="4866" width="7.125" style="150" customWidth="1"/>
    <col min="4867" max="4867" width="7.75" style="150" customWidth="1"/>
    <col min="4868" max="4869" width="8.75" style="150" customWidth="1"/>
    <col min="4870" max="4870" width="9.75" style="150" customWidth="1"/>
    <col min="4871" max="4875" width="7.625" style="150" customWidth="1"/>
    <col min="4876" max="5120" width="9" style="150"/>
    <col min="5121" max="5122" width="7.125" style="150" customWidth="1"/>
    <col min="5123" max="5123" width="7.75" style="150" customWidth="1"/>
    <col min="5124" max="5125" width="8.75" style="150" customWidth="1"/>
    <col min="5126" max="5126" width="9.75" style="150" customWidth="1"/>
    <col min="5127" max="5131" width="7.625" style="150" customWidth="1"/>
    <col min="5132" max="5376" width="9" style="150"/>
    <col min="5377" max="5378" width="7.125" style="150" customWidth="1"/>
    <col min="5379" max="5379" width="7.75" style="150" customWidth="1"/>
    <col min="5380" max="5381" width="8.75" style="150" customWidth="1"/>
    <col min="5382" max="5382" width="9.75" style="150" customWidth="1"/>
    <col min="5383" max="5387" width="7.625" style="150" customWidth="1"/>
    <col min="5388" max="5632" width="9" style="150"/>
    <col min="5633" max="5634" width="7.125" style="150" customWidth="1"/>
    <col min="5635" max="5635" width="7.75" style="150" customWidth="1"/>
    <col min="5636" max="5637" width="8.75" style="150" customWidth="1"/>
    <col min="5638" max="5638" width="9.75" style="150" customWidth="1"/>
    <col min="5639" max="5643" width="7.625" style="150" customWidth="1"/>
    <col min="5644" max="5888" width="9" style="150"/>
    <col min="5889" max="5890" width="7.125" style="150" customWidth="1"/>
    <col min="5891" max="5891" width="7.75" style="150" customWidth="1"/>
    <col min="5892" max="5893" width="8.75" style="150" customWidth="1"/>
    <col min="5894" max="5894" width="9.75" style="150" customWidth="1"/>
    <col min="5895" max="5899" width="7.625" style="150" customWidth="1"/>
    <col min="5900" max="6144" width="9" style="150"/>
    <col min="6145" max="6146" width="7.125" style="150" customWidth="1"/>
    <col min="6147" max="6147" width="7.75" style="150" customWidth="1"/>
    <col min="6148" max="6149" width="8.75" style="150" customWidth="1"/>
    <col min="6150" max="6150" width="9.75" style="150" customWidth="1"/>
    <col min="6151" max="6155" width="7.625" style="150" customWidth="1"/>
    <col min="6156" max="6400" width="9" style="150"/>
    <col min="6401" max="6402" width="7.125" style="150" customWidth="1"/>
    <col min="6403" max="6403" width="7.75" style="150" customWidth="1"/>
    <col min="6404" max="6405" width="8.75" style="150" customWidth="1"/>
    <col min="6406" max="6406" width="9.75" style="150" customWidth="1"/>
    <col min="6407" max="6411" width="7.625" style="150" customWidth="1"/>
    <col min="6412" max="6656" width="9" style="150"/>
    <col min="6657" max="6658" width="7.125" style="150" customWidth="1"/>
    <col min="6659" max="6659" width="7.75" style="150" customWidth="1"/>
    <col min="6660" max="6661" width="8.75" style="150" customWidth="1"/>
    <col min="6662" max="6662" width="9.75" style="150" customWidth="1"/>
    <col min="6663" max="6667" width="7.625" style="150" customWidth="1"/>
    <col min="6668" max="6912" width="9" style="150"/>
    <col min="6913" max="6914" width="7.125" style="150" customWidth="1"/>
    <col min="6915" max="6915" width="7.75" style="150" customWidth="1"/>
    <col min="6916" max="6917" width="8.75" style="150" customWidth="1"/>
    <col min="6918" max="6918" width="9.75" style="150" customWidth="1"/>
    <col min="6919" max="6923" width="7.625" style="150" customWidth="1"/>
    <col min="6924" max="7168" width="9" style="150"/>
    <col min="7169" max="7170" width="7.125" style="150" customWidth="1"/>
    <col min="7171" max="7171" width="7.75" style="150" customWidth="1"/>
    <col min="7172" max="7173" width="8.75" style="150" customWidth="1"/>
    <col min="7174" max="7174" width="9.75" style="150" customWidth="1"/>
    <col min="7175" max="7179" width="7.625" style="150" customWidth="1"/>
    <col min="7180" max="7424" width="9" style="150"/>
    <col min="7425" max="7426" width="7.125" style="150" customWidth="1"/>
    <col min="7427" max="7427" width="7.75" style="150" customWidth="1"/>
    <col min="7428" max="7429" width="8.75" style="150" customWidth="1"/>
    <col min="7430" max="7430" width="9.75" style="150" customWidth="1"/>
    <col min="7431" max="7435" width="7.625" style="150" customWidth="1"/>
    <col min="7436" max="7680" width="9" style="150"/>
    <col min="7681" max="7682" width="7.125" style="150" customWidth="1"/>
    <col min="7683" max="7683" width="7.75" style="150" customWidth="1"/>
    <col min="7684" max="7685" width="8.75" style="150" customWidth="1"/>
    <col min="7686" max="7686" width="9.75" style="150" customWidth="1"/>
    <col min="7687" max="7691" width="7.625" style="150" customWidth="1"/>
    <col min="7692" max="7936" width="9" style="150"/>
    <col min="7937" max="7938" width="7.125" style="150" customWidth="1"/>
    <col min="7939" max="7939" width="7.75" style="150" customWidth="1"/>
    <col min="7940" max="7941" width="8.75" style="150" customWidth="1"/>
    <col min="7942" max="7942" width="9.75" style="150" customWidth="1"/>
    <col min="7943" max="7947" width="7.625" style="150" customWidth="1"/>
    <col min="7948" max="8192" width="9" style="150"/>
    <col min="8193" max="8194" width="7.125" style="150" customWidth="1"/>
    <col min="8195" max="8195" width="7.75" style="150" customWidth="1"/>
    <col min="8196" max="8197" width="8.75" style="150" customWidth="1"/>
    <col min="8198" max="8198" width="9.75" style="150" customWidth="1"/>
    <col min="8199" max="8203" width="7.625" style="150" customWidth="1"/>
    <col min="8204" max="8448" width="9" style="150"/>
    <col min="8449" max="8450" width="7.125" style="150" customWidth="1"/>
    <col min="8451" max="8451" width="7.75" style="150" customWidth="1"/>
    <col min="8452" max="8453" width="8.75" style="150" customWidth="1"/>
    <col min="8454" max="8454" width="9.75" style="150" customWidth="1"/>
    <col min="8455" max="8459" width="7.625" style="150" customWidth="1"/>
    <col min="8460" max="8704" width="9" style="150"/>
    <col min="8705" max="8706" width="7.125" style="150" customWidth="1"/>
    <col min="8707" max="8707" width="7.75" style="150" customWidth="1"/>
    <col min="8708" max="8709" width="8.75" style="150" customWidth="1"/>
    <col min="8710" max="8710" width="9.75" style="150" customWidth="1"/>
    <col min="8711" max="8715" width="7.625" style="150" customWidth="1"/>
    <col min="8716" max="8960" width="9" style="150"/>
    <col min="8961" max="8962" width="7.125" style="150" customWidth="1"/>
    <col min="8963" max="8963" width="7.75" style="150" customWidth="1"/>
    <col min="8964" max="8965" width="8.75" style="150" customWidth="1"/>
    <col min="8966" max="8966" width="9.75" style="150" customWidth="1"/>
    <col min="8967" max="8971" width="7.625" style="150" customWidth="1"/>
    <col min="8972" max="9216" width="9" style="150"/>
    <col min="9217" max="9218" width="7.125" style="150" customWidth="1"/>
    <col min="9219" max="9219" width="7.75" style="150" customWidth="1"/>
    <col min="9220" max="9221" width="8.75" style="150" customWidth="1"/>
    <col min="9222" max="9222" width="9.75" style="150" customWidth="1"/>
    <col min="9223" max="9227" width="7.625" style="150" customWidth="1"/>
    <col min="9228" max="9472" width="9" style="150"/>
    <col min="9473" max="9474" width="7.125" style="150" customWidth="1"/>
    <col min="9475" max="9475" width="7.75" style="150" customWidth="1"/>
    <col min="9476" max="9477" width="8.75" style="150" customWidth="1"/>
    <col min="9478" max="9478" width="9.75" style="150" customWidth="1"/>
    <col min="9479" max="9483" width="7.625" style="150" customWidth="1"/>
    <col min="9484" max="9728" width="9" style="150"/>
    <col min="9729" max="9730" width="7.125" style="150" customWidth="1"/>
    <col min="9731" max="9731" width="7.75" style="150" customWidth="1"/>
    <col min="9732" max="9733" width="8.75" style="150" customWidth="1"/>
    <col min="9734" max="9734" width="9.75" style="150" customWidth="1"/>
    <col min="9735" max="9739" width="7.625" style="150" customWidth="1"/>
    <col min="9740" max="9984" width="9" style="150"/>
    <col min="9985" max="9986" width="7.125" style="150" customWidth="1"/>
    <col min="9987" max="9987" width="7.75" style="150" customWidth="1"/>
    <col min="9988" max="9989" width="8.75" style="150" customWidth="1"/>
    <col min="9990" max="9990" width="9.75" style="150" customWidth="1"/>
    <col min="9991" max="9995" width="7.625" style="150" customWidth="1"/>
    <col min="9996" max="10240" width="9" style="150"/>
    <col min="10241" max="10242" width="7.125" style="150" customWidth="1"/>
    <col min="10243" max="10243" width="7.75" style="150" customWidth="1"/>
    <col min="10244" max="10245" width="8.75" style="150" customWidth="1"/>
    <col min="10246" max="10246" width="9.75" style="150" customWidth="1"/>
    <col min="10247" max="10251" width="7.625" style="150" customWidth="1"/>
    <col min="10252" max="10496" width="9" style="150"/>
    <col min="10497" max="10498" width="7.125" style="150" customWidth="1"/>
    <col min="10499" max="10499" width="7.75" style="150" customWidth="1"/>
    <col min="10500" max="10501" width="8.75" style="150" customWidth="1"/>
    <col min="10502" max="10502" width="9.75" style="150" customWidth="1"/>
    <col min="10503" max="10507" width="7.625" style="150" customWidth="1"/>
    <col min="10508" max="10752" width="9" style="150"/>
    <col min="10753" max="10754" width="7.125" style="150" customWidth="1"/>
    <col min="10755" max="10755" width="7.75" style="150" customWidth="1"/>
    <col min="10756" max="10757" width="8.75" style="150" customWidth="1"/>
    <col min="10758" max="10758" width="9.75" style="150" customWidth="1"/>
    <col min="10759" max="10763" width="7.625" style="150" customWidth="1"/>
    <col min="10764" max="11008" width="9" style="150"/>
    <col min="11009" max="11010" width="7.125" style="150" customWidth="1"/>
    <col min="11011" max="11011" width="7.75" style="150" customWidth="1"/>
    <col min="11012" max="11013" width="8.75" style="150" customWidth="1"/>
    <col min="11014" max="11014" width="9.75" style="150" customWidth="1"/>
    <col min="11015" max="11019" width="7.625" style="150" customWidth="1"/>
    <col min="11020" max="11264" width="9" style="150"/>
    <col min="11265" max="11266" width="7.125" style="150" customWidth="1"/>
    <col min="11267" max="11267" width="7.75" style="150" customWidth="1"/>
    <col min="11268" max="11269" width="8.75" style="150" customWidth="1"/>
    <col min="11270" max="11270" width="9.75" style="150" customWidth="1"/>
    <col min="11271" max="11275" width="7.625" style="150" customWidth="1"/>
    <col min="11276" max="11520" width="9" style="150"/>
    <col min="11521" max="11522" width="7.125" style="150" customWidth="1"/>
    <col min="11523" max="11523" width="7.75" style="150" customWidth="1"/>
    <col min="11524" max="11525" width="8.75" style="150" customWidth="1"/>
    <col min="11526" max="11526" width="9.75" style="150" customWidth="1"/>
    <col min="11527" max="11531" width="7.625" style="150" customWidth="1"/>
    <col min="11532" max="11776" width="9" style="150"/>
    <col min="11777" max="11778" width="7.125" style="150" customWidth="1"/>
    <col min="11779" max="11779" width="7.75" style="150" customWidth="1"/>
    <col min="11780" max="11781" width="8.75" style="150" customWidth="1"/>
    <col min="11782" max="11782" width="9.75" style="150" customWidth="1"/>
    <col min="11783" max="11787" width="7.625" style="150" customWidth="1"/>
    <col min="11788" max="12032" width="9" style="150"/>
    <col min="12033" max="12034" width="7.125" style="150" customWidth="1"/>
    <col min="12035" max="12035" width="7.75" style="150" customWidth="1"/>
    <col min="12036" max="12037" width="8.75" style="150" customWidth="1"/>
    <col min="12038" max="12038" width="9.75" style="150" customWidth="1"/>
    <col min="12039" max="12043" width="7.625" style="150" customWidth="1"/>
    <col min="12044" max="12288" width="9" style="150"/>
    <col min="12289" max="12290" width="7.125" style="150" customWidth="1"/>
    <col min="12291" max="12291" width="7.75" style="150" customWidth="1"/>
    <col min="12292" max="12293" width="8.75" style="150" customWidth="1"/>
    <col min="12294" max="12294" width="9.75" style="150" customWidth="1"/>
    <col min="12295" max="12299" width="7.625" style="150" customWidth="1"/>
    <col min="12300" max="12544" width="9" style="150"/>
    <col min="12545" max="12546" width="7.125" style="150" customWidth="1"/>
    <col min="12547" max="12547" width="7.75" style="150" customWidth="1"/>
    <col min="12548" max="12549" width="8.75" style="150" customWidth="1"/>
    <col min="12550" max="12550" width="9.75" style="150" customWidth="1"/>
    <col min="12551" max="12555" width="7.625" style="150" customWidth="1"/>
    <col min="12556" max="12800" width="9" style="150"/>
    <col min="12801" max="12802" width="7.125" style="150" customWidth="1"/>
    <col min="12803" max="12803" width="7.75" style="150" customWidth="1"/>
    <col min="12804" max="12805" width="8.75" style="150" customWidth="1"/>
    <col min="12806" max="12806" width="9.75" style="150" customWidth="1"/>
    <col min="12807" max="12811" width="7.625" style="150" customWidth="1"/>
    <col min="12812" max="13056" width="9" style="150"/>
    <col min="13057" max="13058" width="7.125" style="150" customWidth="1"/>
    <col min="13059" max="13059" width="7.75" style="150" customWidth="1"/>
    <col min="13060" max="13061" width="8.75" style="150" customWidth="1"/>
    <col min="13062" max="13062" width="9.75" style="150" customWidth="1"/>
    <col min="13063" max="13067" width="7.625" style="150" customWidth="1"/>
    <col min="13068" max="13312" width="9" style="150"/>
    <col min="13313" max="13314" width="7.125" style="150" customWidth="1"/>
    <col min="13315" max="13315" width="7.75" style="150" customWidth="1"/>
    <col min="13316" max="13317" width="8.75" style="150" customWidth="1"/>
    <col min="13318" max="13318" width="9.75" style="150" customWidth="1"/>
    <col min="13319" max="13323" width="7.625" style="150" customWidth="1"/>
    <col min="13324" max="13568" width="9" style="150"/>
    <col min="13569" max="13570" width="7.125" style="150" customWidth="1"/>
    <col min="13571" max="13571" width="7.75" style="150" customWidth="1"/>
    <col min="13572" max="13573" width="8.75" style="150" customWidth="1"/>
    <col min="13574" max="13574" width="9.75" style="150" customWidth="1"/>
    <col min="13575" max="13579" width="7.625" style="150" customWidth="1"/>
    <col min="13580" max="13824" width="9" style="150"/>
    <col min="13825" max="13826" width="7.125" style="150" customWidth="1"/>
    <col min="13827" max="13827" width="7.75" style="150" customWidth="1"/>
    <col min="13828" max="13829" width="8.75" style="150" customWidth="1"/>
    <col min="13830" max="13830" width="9.75" style="150" customWidth="1"/>
    <col min="13831" max="13835" width="7.625" style="150" customWidth="1"/>
    <col min="13836" max="14080" width="9" style="150"/>
    <col min="14081" max="14082" width="7.125" style="150" customWidth="1"/>
    <col min="14083" max="14083" width="7.75" style="150" customWidth="1"/>
    <col min="14084" max="14085" width="8.75" style="150" customWidth="1"/>
    <col min="14086" max="14086" width="9.75" style="150" customWidth="1"/>
    <col min="14087" max="14091" width="7.625" style="150" customWidth="1"/>
    <col min="14092" max="14336" width="9" style="150"/>
    <col min="14337" max="14338" width="7.125" style="150" customWidth="1"/>
    <col min="14339" max="14339" width="7.75" style="150" customWidth="1"/>
    <col min="14340" max="14341" width="8.75" style="150" customWidth="1"/>
    <col min="14342" max="14342" width="9.75" style="150" customWidth="1"/>
    <col min="14343" max="14347" width="7.625" style="150" customWidth="1"/>
    <col min="14348" max="14592" width="9" style="150"/>
    <col min="14593" max="14594" width="7.125" style="150" customWidth="1"/>
    <col min="14595" max="14595" width="7.75" style="150" customWidth="1"/>
    <col min="14596" max="14597" width="8.75" style="150" customWidth="1"/>
    <col min="14598" max="14598" width="9.75" style="150" customWidth="1"/>
    <col min="14599" max="14603" width="7.625" style="150" customWidth="1"/>
    <col min="14604" max="14848" width="9" style="150"/>
    <col min="14849" max="14850" width="7.125" style="150" customWidth="1"/>
    <col min="14851" max="14851" width="7.75" style="150" customWidth="1"/>
    <col min="14852" max="14853" width="8.75" style="150" customWidth="1"/>
    <col min="14854" max="14854" width="9.75" style="150" customWidth="1"/>
    <col min="14855" max="14859" width="7.625" style="150" customWidth="1"/>
    <col min="14860" max="15104" width="9" style="150"/>
    <col min="15105" max="15106" width="7.125" style="150" customWidth="1"/>
    <col min="15107" max="15107" width="7.75" style="150" customWidth="1"/>
    <col min="15108" max="15109" width="8.75" style="150" customWidth="1"/>
    <col min="15110" max="15110" width="9.75" style="150" customWidth="1"/>
    <col min="15111" max="15115" width="7.625" style="150" customWidth="1"/>
    <col min="15116" max="15360" width="9" style="150"/>
    <col min="15361" max="15362" width="7.125" style="150" customWidth="1"/>
    <col min="15363" max="15363" width="7.75" style="150" customWidth="1"/>
    <col min="15364" max="15365" width="8.75" style="150" customWidth="1"/>
    <col min="15366" max="15366" width="9.75" style="150" customWidth="1"/>
    <col min="15367" max="15371" width="7.625" style="150" customWidth="1"/>
    <col min="15372" max="15616" width="9" style="150"/>
    <col min="15617" max="15618" width="7.125" style="150" customWidth="1"/>
    <col min="15619" max="15619" width="7.75" style="150" customWidth="1"/>
    <col min="15620" max="15621" width="8.75" style="150" customWidth="1"/>
    <col min="15622" max="15622" width="9.75" style="150" customWidth="1"/>
    <col min="15623" max="15627" width="7.625" style="150" customWidth="1"/>
    <col min="15628" max="15872" width="9" style="150"/>
    <col min="15873" max="15874" width="7.125" style="150" customWidth="1"/>
    <col min="15875" max="15875" width="7.75" style="150" customWidth="1"/>
    <col min="15876" max="15877" width="8.75" style="150" customWidth="1"/>
    <col min="15878" max="15878" width="9.75" style="150" customWidth="1"/>
    <col min="15879" max="15883" width="7.625" style="150" customWidth="1"/>
    <col min="15884" max="16128" width="9" style="150"/>
    <col min="16129" max="16130" width="7.125" style="150" customWidth="1"/>
    <col min="16131" max="16131" width="7.75" style="150" customWidth="1"/>
    <col min="16132" max="16133" width="8.75" style="150" customWidth="1"/>
    <col min="16134" max="16134" width="9.75" style="150" customWidth="1"/>
    <col min="16135" max="16139" width="7.625" style="150" customWidth="1"/>
    <col min="16140" max="16384" width="9" style="150"/>
  </cols>
  <sheetData>
    <row r="1" spans="1:11" ht="14.25" x14ac:dyDescent="0.3">
      <c r="A1" s="149" t="s">
        <v>400</v>
      </c>
    </row>
    <row r="2" spans="1:11" ht="25.5" x14ac:dyDescent="0.3">
      <c r="A2" s="305" t="s">
        <v>401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</row>
    <row r="3" spans="1:11" x14ac:dyDescent="0.3">
      <c r="K3" s="152" t="s">
        <v>322</v>
      </c>
    </row>
    <row r="4" spans="1:11" ht="24.95" customHeight="1" x14ac:dyDescent="0.3">
      <c r="A4" s="306" t="s">
        <v>402</v>
      </c>
      <c r="B4" s="299"/>
      <c r="C4" s="299"/>
      <c r="D4" s="299" t="s">
        <v>375</v>
      </c>
      <c r="E4" s="299"/>
      <c r="F4" s="299" t="s">
        <v>403</v>
      </c>
      <c r="G4" s="299" t="s">
        <v>404</v>
      </c>
      <c r="H4" s="299"/>
      <c r="I4" s="299" t="s">
        <v>405</v>
      </c>
      <c r="J4" s="299"/>
      <c r="K4" s="300"/>
    </row>
    <row r="5" spans="1:11" ht="24.95" customHeight="1" x14ac:dyDescent="0.3">
      <c r="A5" s="153" t="s">
        <v>330</v>
      </c>
      <c r="B5" s="154" t="s">
        <v>331</v>
      </c>
      <c r="C5" s="154" t="s">
        <v>332</v>
      </c>
      <c r="D5" s="308"/>
      <c r="E5" s="308"/>
      <c r="F5" s="308"/>
      <c r="G5" s="154" t="s">
        <v>406</v>
      </c>
      <c r="H5" s="154" t="s">
        <v>407</v>
      </c>
      <c r="I5" s="308"/>
      <c r="J5" s="308"/>
      <c r="K5" s="301"/>
    </row>
    <row r="6" spans="1:11" ht="25.5" customHeight="1" x14ac:dyDescent="0.3">
      <c r="A6" s="172"/>
      <c r="B6" s="173"/>
      <c r="C6" s="192"/>
      <c r="D6" s="339" t="s">
        <v>408</v>
      </c>
      <c r="E6" s="340"/>
      <c r="F6" s="193"/>
      <c r="G6" s="194"/>
      <c r="H6" s="194"/>
      <c r="I6" s="341"/>
      <c r="J6" s="342"/>
      <c r="K6" s="343"/>
    </row>
    <row r="7" spans="1:11" ht="25.5" customHeight="1" x14ac:dyDescent="0.3">
      <c r="A7" s="195"/>
      <c r="B7" s="196"/>
      <c r="C7" s="192"/>
      <c r="D7" s="339"/>
      <c r="E7" s="340"/>
      <c r="F7" s="193"/>
      <c r="G7" s="194"/>
      <c r="H7" s="194"/>
      <c r="I7" s="344"/>
      <c r="J7" s="345"/>
      <c r="K7" s="346"/>
    </row>
    <row r="8" spans="1:11" ht="25.5" customHeight="1" x14ac:dyDescent="0.3">
      <c r="A8" s="195"/>
      <c r="B8" s="196"/>
      <c r="C8" s="192"/>
      <c r="D8" s="347"/>
      <c r="E8" s="348"/>
      <c r="F8" s="197"/>
      <c r="G8" s="198"/>
      <c r="H8" s="198"/>
      <c r="I8" s="341"/>
      <c r="J8" s="342"/>
      <c r="K8" s="343"/>
    </row>
    <row r="9" spans="1:11" ht="25.5" customHeight="1" x14ac:dyDescent="0.3">
      <c r="A9" s="195"/>
      <c r="B9" s="196"/>
      <c r="C9" s="192"/>
      <c r="D9" s="339"/>
      <c r="E9" s="340"/>
      <c r="F9" s="193"/>
      <c r="G9" s="194"/>
      <c r="H9" s="194"/>
      <c r="I9" s="344"/>
      <c r="J9" s="345"/>
      <c r="K9" s="346"/>
    </row>
    <row r="10" spans="1:11" ht="25.5" customHeight="1" x14ac:dyDescent="0.3">
      <c r="A10" s="195"/>
      <c r="B10" s="196"/>
      <c r="C10" s="192"/>
      <c r="D10" s="339"/>
      <c r="E10" s="340"/>
      <c r="F10" s="193"/>
      <c r="G10" s="194"/>
      <c r="H10" s="194"/>
      <c r="I10" s="341"/>
      <c r="J10" s="342"/>
      <c r="K10" s="343"/>
    </row>
    <row r="11" spans="1:11" ht="25.5" customHeight="1" x14ac:dyDescent="0.3">
      <c r="A11" s="195"/>
      <c r="B11" s="196"/>
      <c r="C11" s="192"/>
      <c r="D11" s="339"/>
      <c r="E11" s="340"/>
      <c r="F11" s="193"/>
      <c r="G11" s="194"/>
      <c r="H11" s="194"/>
      <c r="I11" s="344"/>
      <c r="J11" s="345"/>
      <c r="K11" s="346"/>
    </row>
    <row r="12" spans="1:11" ht="25.5" customHeight="1" x14ac:dyDescent="0.3">
      <c r="A12" s="199"/>
      <c r="B12" s="200"/>
      <c r="C12" s="192"/>
      <c r="D12" s="339"/>
      <c r="E12" s="340"/>
      <c r="F12" s="193"/>
      <c r="G12" s="194"/>
      <c r="H12" s="194"/>
      <c r="I12" s="341"/>
      <c r="J12" s="342"/>
      <c r="K12" s="343"/>
    </row>
    <row r="13" spans="1:11" ht="25.5" customHeight="1" x14ac:dyDescent="0.3">
      <c r="A13" s="195"/>
      <c r="B13" s="196"/>
      <c r="C13" s="192"/>
      <c r="D13" s="339"/>
      <c r="E13" s="340"/>
      <c r="F13" s="193"/>
      <c r="G13" s="194"/>
      <c r="H13" s="194"/>
      <c r="I13" s="344"/>
      <c r="J13" s="345"/>
      <c r="K13" s="346"/>
    </row>
    <row r="14" spans="1:11" ht="23.25" customHeight="1" x14ac:dyDescent="0.3">
      <c r="A14" s="333" t="s">
        <v>382</v>
      </c>
      <c r="B14" s="334"/>
      <c r="C14" s="334"/>
      <c r="D14" s="335"/>
      <c r="E14" s="336"/>
      <c r="F14" s="201"/>
      <c r="G14" s="201"/>
      <c r="H14" s="201"/>
      <c r="I14" s="335"/>
      <c r="J14" s="337"/>
      <c r="K14" s="338"/>
    </row>
  </sheetData>
  <mergeCells count="21">
    <mergeCell ref="A2:K2"/>
    <mergeCell ref="A4:C4"/>
    <mergeCell ref="D4:E5"/>
    <mergeCell ref="F4:F5"/>
    <mergeCell ref="G4:H4"/>
    <mergeCell ref="I4:K5"/>
    <mergeCell ref="D6:E6"/>
    <mergeCell ref="I6:K7"/>
    <mergeCell ref="D7:E7"/>
    <mergeCell ref="D8:E8"/>
    <mergeCell ref="I8:K9"/>
    <mergeCell ref="D9:E9"/>
    <mergeCell ref="A14:C14"/>
    <mergeCell ref="D14:E14"/>
    <mergeCell ref="I14:K14"/>
    <mergeCell ref="D10:E10"/>
    <mergeCell ref="I10:K11"/>
    <mergeCell ref="D11:E11"/>
    <mergeCell ref="D12:E12"/>
    <mergeCell ref="I12:K13"/>
    <mergeCell ref="D13:E13"/>
  </mergeCells>
  <phoneticPr fontId="2" type="noConversion"/>
  <printOptions horizontalCentered="1"/>
  <pageMargins left="0.59055118110236227" right="0.59055118110236227" top="0.78740157480314965" bottom="0.78740157480314965" header="0.39370078740157483" footer="0.39370078740157483"/>
  <pageSetup paperSize="9" scale="9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L22"/>
  <sheetViews>
    <sheetView zoomScaleNormal="100" zoomScaleSheetLayoutView="115" workbookViewId="0">
      <selection activeCell="A2" sqref="A2:L2"/>
    </sheetView>
  </sheetViews>
  <sheetFormatPr defaultRowHeight="13.5" x14ac:dyDescent="0.3"/>
  <cols>
    <col min="1" max="1" width="8" style="150" customWidth="1"/>
    <col min="2" max="6" width="7.625" style="150" customWidth="1"/>
    <col min="7" max="7" width="8.125" style="150" customWidth="1"/>
    <col min="8" max="8" width="7.625" style="150" customWidth="1"/>
    <col min="9" max="9" width="8" style="150" customWidth="1"/>
    <col min="10" max="11" width="5.375" style="150" customWidth="1"/>
    <col min="12" max="12" width="8.75" style="150" customWidth="1"/>
    <col min="13" max="256" width="9" style="150"/>
    <col min="257" max="257" width="8" style="150" customWidth="1"/>
    <col min="258" max="262" width="7.625" style="150" customWidth="1"/>
    <col min="263" max="263" width="8.125" style="150" customWidth="1"/>
    <col min="264" max="264" width="7.625" style="150" customWidth="1"/>
    <col min="265" max="265" width="8" style="150" customWidth="1"/>
    <col min="266" max="267" width="5.375" style="150" customWidth="1"/>
    <col min="268" max="268" width="8.75" style="150" customWidth="1"/>
    <col min="269" max="512" width="9" style="150"/>
    <col min="513" max="513" width="8" style="150" customWidth="1"/>
    <col min="514" max="518" width="7.625" style="150" customWidth="1"/>
    <col min="519" max="519" width="8.125" style="150" customWidth="1"/>
    <col min="520" max="520" width="7.625" style="150" customWidth="1"/>
    <col min="521" max="521" width="8" style="150" customWidth="1"/>
    <col min="522" max="523" width="5.375" style="150" customWidth="1"/>
    <col min="524" max="524" width="8.75" style="150" customWidth="1"/>
    <col min="525" max="768" width="9" style="150"/>
    <col min="769" max="769" width="8" style="150" customWidth="1"/>
    <col min="770" max="774" width="7.625" style="150" customWidth="1"/>
    <col min="775" max="775" width="8.125" style="150" customWidth="1"/>
    <col min="776" max="776" width="7.625" style="150" customWidth="1"/>
    <col min="777" max="777" width="8" style="150" customWidth="1"/>
    <col min="778" max="779" width="5.375" style="150" customWidth="1"/>
    <col min="780" max="780" width="8.75" style="150" customWidth="1"/>
    <col min="781" max="1024" width="9" style="150"/>
    <col min="1025" max="1025" width="8" style="150" customWidth="1"/>
    <col min="1026" max="1030" width="7.625" style="150" customWidth="1"/>
    <col min="1031" max="1031" width="8.125" style="150" customWidth="1"/>
    <col min="1032" max="1032" width="7.625" style="150" customWidth="1"/>
    <col min="1033" max="1033" width="8" style="150" customWidth="1"/>
    <col min="1034" max="1035" width="5.375" style="150" customWidth="1"/>
    <col min="1036" max="1036" width="8.75" style="150" customWidth="1"/>
    <col min="1037" max="1280" width="9" style="150"/>
    <col min="1281" max="1281" width="8" style="150" customWidth="1"/>
    <col min="1282" max="1286" width="7.625" style="150" customWidth="1"/>
    <col min="1287" max="1287" width="8.125" style="150" customWidth="1"/>
    <col min="1288" max="1288" width="7.625" style="150" customWidth="1"/>
    <col min="1289" max="1289" width="8" style="150" customWidth="1"/>
    <col min="1290" max="1291" width="5.375" style="150" customWidth="1"/>
    <col min="1292" max="1292" width="8.75" style="150" customWidth="1"/>
    <col min="1293" max="1536" width="9" style="150"/>
    <col min="1537" max="1537" width="8" style="150" customWidth="1"/>
    <col min="1538" max="1542" width="7.625" style="150" customWidth="1"/>
    <col min="1543" max="1543" width="8.125" style="150" customWidth="1"/>
    <col min="1544" max="1544" width="7.625" style="150" customWidth="1"/>
    <col min="1545" max="1545" width="8" style="150" customWidth="1"/>
    <col min="1546" max="1547" width="5.375" style="150" customWidth="1"/>
    <col min="1548" max="1548" width="8.75" style="150" customWidth="1"/>
    <col min="1549" max="1792" width="9" style="150"/>
    <col min="1793" max="1793" width="8" style="150" customWidth="1"/>
    <col min="1794" max="1798" width="7.625" style="150" customWidth="1"/>
    <col min="1799" max="1799" width="8.125" style="150" customWidth="1"/>
    <col min="1800" max="1800" width="7.625" style="150" customWidth="1"/>
    <col min="1801" max="1801" width="8" style="150" customWidth="1"/>
    <col min="1802" max="1803" width="5.375" style="150" customWidth="1"/>
    <col min="1804" max="1804" width="8.75" style="150" customWidth="1"/>
    <col min="1805" max="2048" width="9" style="150"/>
    <col min="2049" max="2049" width="8" style="150" customWidth="1"/>
    <col min="2050" max="2054" width="7.625" style="150" customWidth="1"/>
    <col min="2055" max="2055" width="8.125" style="150" customWidth="1"/>
    <col min="2056" max="2056" width="7.625" style="150" customWidth="1"/>
    <col min="2057" max="2057" width="8" style="150" customWidth="1"/>
    <col min="2058" max="2059" width="5.375" style="150" customWidth="1"/>
    <col min="2060" max="2060" width="8.75" style="150" customWidth="1"/>
    <col min="2061" max="2304" width="9" style="150"/>
    <col min="2305" max="2305" width="8" style="150" customWidth="1"/>
    <col min="2306" max="2310" width="7.625" style="150" customWidth="1"/>
    <col min="2311" max="2311" width="8.125" style="150" customWidth="1"/>
    <col min="2312" max="2312" width="7.625" style="150" customWidth="1"/>
    <col min="2313" max="2313" width="8" style="150" customWidth="1"/>
    <col min="2314" max="2315" width="5.375" style="150" customWidth="1"/>
    <col min="2316" max="2316" width="8.75" style="150" customWidth="1"/>
    <col min="2317" max="2560" width="9" style="150"/>
    <col min="2561" max="2561" width="8" style="150" customWidth="1"/>
    <col min="2562" max="2566" width="7.625" style="150" customWidth="1"/>
    <col min="2567" max="2567" width="8.125" style="150" customWidth="1"/>
    <col min="2568" max="2568" width="7.625" style="150" customWidth="1"/>
    <col min="2569" max="2569" width="8" style="150" customWidth="1"/>
    <col min="2570" max="2571" width="5.375" style="150" customWidth="1"/>
    <col min="2572" max="2572" width="8.75" style="150" customWidth="1"/>
    <col min="2573" max="2816" width="9" style="150"/>
    <col min="2817" max="2817" width="8" style="150" customWidth="1"/>
    <col min="2818" max="2822" width="7.625" style="150" customWidth="1"/>
    <col min="2823" max="2823" width="8.125" style="150" customWidth="1"/>
    <col min="2824" max="2824" width="7.625" style="150" customWidth="1"/>
    <col min="2825" max="2825" width="8" style="150" customWidth="1"/>
    <col min="2826" max="2827" width="5.375" style="150" customWidth="1"/>
    <col min="2828" max="2828" width="8.75" style="150" customWidth="1"/>
    <col min="2829" max="3072" width="9" style="150"/>
    <col min="3073" max="3073" width="8" style="150" customWidth="1"/>
    <col min="3074" max="3078" width="7.625" style="150" customWidth="1"/>
    <col min="3079" max="3079" width="8.125" style="150" customWidth="1"/>
    <col min="3080" max="3080" width="7.625" style="150" customWidth="1"/>
    <col min="3081" max="3081" width="8" style="150" customWidth="1"/>
    <col min="3082" max="3083" width="5.375" style="150" customWidth="1"/>
    <col min="3084" max="3084" width="8.75" style="150" customWidth="1"/>
    <col min="3085" max="3328" width="9" style="150"/>
    <col min="3329" max="3329" width="8" style="150" customWidth="1"/>
    <col min="3330" max="3334" width="7.625" style="150" customWidth="1"/>
    <col min="3335" max="3335" width="8.125" style="150" customWidth="1"/>
    <col min="3336" max="3336" width="7.625" style="150" customWidth="1"/>
    <col min="3337" max="3337" width="8" style="150" customWidth="1"/>
    <col min="3338" max="3339" width="5.375" style="150" customWidth="1"/>
    <col min="3340" max="3340" width="8.75" style="150" customWidth="1"/>
    <col min="3341" max="3584" width="9" style="150"/>
    <col min="3585" max="3585" width="8" style="150" customWidth="1"/>
    <col min="3586" max="3590" width="7.625" style="150" customWidth="1"/>
    <col min="3591" max="3591" width="8.125" style="150" customWidth="1"/>
    <col min="3592" max="3592" width="7.625" style="150" customWidth="1"/>
    <col min="3593" max="3593" width="8" style="150" customWidth="1"/>
    <col min="3594" max="3595" width="5.375" style="150" customWidth="1"/>
    <col min="3596" max="3596" width="8.75" style="150" customWidth="1"/>
    <col min="3597" max="3840" width="9" style="150"/>
    <col min="3841" max="3841" width="8" style="150" customWidth="1"/>
    <col min="3842" max="3846" width="7.625" style="150" customWidth="1"/>
    <col min="3847" max="3847" width="8.125" style="150" customWidth="1"/>
    <col min="3848" max="3848" width="7.625" style="150" customWidth="1"/>
    <col min="3849" max="3849" width="8" style="150" customWidth="1"/>
    <col min="3850" max="3851" width="5.375" style="150" customWidth="1"/>
    <col min="3852" max="3852" width="8.75" style="150" customWidth="1"/>
    <col min="3853" max="4096" width="9" style="150"/>
    <col min="4097" max="4097" width="8" style="150" customWidth="1"/>
    <col min="4098" max="4102" width="7.625" style="150" customWidth="1"/>
    <col min="4103" max="4103" width="8.125" style="150" customWidth="1"/>
    <col min="4104" max="4104" width="7.625" style="150" customWidth="1"/>
    <col min="4105" max="4105" width="8" style="150" customWidth="1"/>
    <col min="4106" max="4107" width="5.375" style="150" customWidth="1"/>
    <col min="4108" max="4108" width="8.75" style="150" customWidth="1"/>
    <col min="4109" max="4352" width="9" style="150"/>
    <col min="4353" max="4353" width="8" style="150" customWidth="1"/>
    <col min="4354" max="4358" width="7.625" style="150" customWidth="1"/>
    <col min="4359" max="4359" width="8.125" style="150" customWidth="1"/>
    <col min="4360" max="4360" width="7.625" style="150" customWidth="1"/>
    <col min="4361" max="4361" width="8" style="150" customWidth="1"/>
    <col min="4362" max="4363" width="5.375" style="150" customWidth="1"/>
    <col min="4364" max="4364" width="8.75" style="150" customWidth="1"/>
    <col min="4365" max="4608" width="9" style="150"/>
    <col min="4609" max="4609" width="8" style="150" customWidth="1"/>
    <col min="4610" max="4614" width="7.625" style="150" customWidth="1"/>
    <col min="4615" max="4615" width="8.125" style="150" customWidth="1"/>
    <col min="4616" max="4616" width="7.625" style="150" customWidth="1"/>
    <col min="4617" max="4617" width="8" style="150" customWidth="1"/>
    <col min="4618" max="4619" width="5.375" style="150" customWidth="1"/>
    <col min="4620" max="4620" width="8.75" style="150" customWidth="1"/>
    <col min="4621" max="4864" width="9" style="150"/>
    <col min="4865" max="4865" width="8" style="150" customWidth="1"/>
    <col min="4866" max="4870" width="7.625" style="150" customWidth="1"/>
    <col min="4871" max="4871" width="8.125" style="150" customWidth="1"/>
    <col min="4872" max="4872" width="7.625" style="150" customWidth="1"/>
    <col min="4873" max="4873" width="8" style="150" customWidth="1"/>
    <col min="4874" max="4875" width="5.375" style="150" customWidth="1"/>
    <col min="4876" max="4876" width="8.75" style="150" customWidth="1"/>
    <col min="4877" max="5120" width="9" style="150"/>
    <col min="5121" max="5121" width="8" style="150" customWidth="1"/>
    <col min="5122" max="5126" width="7.625" style="150" customWidth="1"/>
    <col min="5127" max="5127" width="8.125" style="150" customWidth="1"/>
    <col min="5128" max="5128" width="7.625" style="150" customWidth="1"/>
    <col min="5129" max="5129" width="8" style="150" customWidth="1"/>
    <col min="5130" max="5131" width="5.375" style="150" customWidth="1"/>
    <col min="5132" max="5132" width="8.75" style="150" customWidth="1"/>
    <col min="5133" max="5376" width="9" style="150"/>
    <col min="5377" max="5377" width="8" style="150" customWidth="1"/>
    <col min="5378" max="5382" width="7.625" style="150" customWidth="1"/>
    <col min="5383" max="5383" width="8.125" style="150" customWidth="1"/>
    <col min="5384" max="5384" width="7.625" style="150" customWidth="1"/>
    <col min="5385" max="5385" width="8" style="150" customWidth="1"/>
    <col min="5386" max="5387" width="5.375" style="150" customWidth="1"/>
    <col min="5388" max="5388" width="8.75" style="150" customWidth="1"/>
    <col min="5389" max="5632" width="9" style="150"/>
    <col min="5633" max="5633" width="8" style="150" customWidth="1"/>
    <col min="5634" max="5638" width="7.625" style="150" customWidth="1"/>
    <col min="5639" max="5639" width="8.125" style="150" customWidth="1"/>
    <col min="5640" max="5640" width="7.625" style="150" customWidth="1"/>
    <col min="5641" max="5641" width="8" style="150" customWidth="1"/>
    <col min="5642" max="5643" width="5.375" style="150" customWidth="1"/>
    <col min="5644" max="5644" width="8.75" style="150" customWidth="1"/>
    <col min="5645" max="5888" width="9" style="150"/>
    <col min="5889" max="5889" width="8" style="150" customWidth="1"/>
    <col min="5890" max="5894" width="7.625" style="150" customWidth="1"/>
    <col min="5895" max="5895" width="8.125" style="150" customWidth="1"/>
    <col min="5896" max="5896" width="7.625" style="150" customWidth="1"/>
    <col min="5897" max="5897" width="8" style="150" customWidth="1"/>
    <col min="5898" max="5899" width="5.375" style="150" customWidth="1"/>
    <col min="5900" max="5900" width="8.75" style="150" customWidth="1"/>
    <col min="5901" max="6144" width="9" style="150"/>
    <col min="6145" max="6145" width="8" style="150" customWidth="1"/>
    <col min="6146" max="6150" width="7.625" style="150" customWidth="1"/>
    <col min="6151" max="6151" width="8.125" style="150" customWidth="1"/>
    <col min="6152" max="6152" width="7.625" style="150" customWidth="1"/>
    <col min="6153" max="6153" width="8" style="150" customWidth="1"/>
    <col min="6154" max="6155" width="5.375" style="150" customWidth="1"/>
    <col min="6156" max="6156" width="8.75" style="150" customWidth="1"/>
    <col min="6157" max="6400" width="9" style="150"/>
    <col min="6401" max="6401" width="8" style="150" customWidth="1"/>
    <col min="6402" max="6406" width="7.625" style="150" customWidth="1"/>
    <col min="6407" max="6407" width="8.125" style="150" customWidth="1"/>
    <col min="6408" max="6408" width="7.625" style="150" customWidth="1"/>
    <col min="6409" max="6409" width="8" style="150" customWidth="1"/>
    <col min="6410" max="6411" width="5.375" style="150" customWidth="1"/>
    <col min="6412" max="6412" width="8.75" style="150" customWidth="1"/>
    <col min="6413" max="6656" width="9" style="150"/>
    <col min="6657" max="6657" width="8" style="150" customWidth="1"/>
    <col min="6658" max="6662" width="7.625" style="150" customWidth="1"/>
    <col min="6663" max="6663" width="8.125" style="150" customWidth="1"/>
    <col min="6664" max="6664" width="7.625" style="150" customWidth="1"/>
    <col min="6665" max="6665" width="8" style="150" customWidth="1"/>
    <col min="6666" max="6667" width="5.375" style="150" customWidth="1"/>
    <col min="6668" max="6668" width="8.75" style="150" customWidth="1"/>
    <col min="6669" max="6912" width="9" style="150"/>
    <col min="6913" max="6913" width="8" style="150" customWidth="1"/>
    <col min="6914" max="6918" width="7.625" style="150" customWidth="1"/>
    <col min="6919" max="6919" width="8.125" style="150" customWidth="1"/>
    <col min="6920" max="6920" width="7.625" style="150" customWidth="1"/>
    <col min="6921" max="6921" width="8" style="150" customWidth="1"/>
    <col min="6922" max="6923" width="5.375" style="150" customWidth="1"/>
    <col min="6924" max="6924" width="8.75" style="150" customWidth="1"/>
    <col min="6925" max="7168" width="9" style="150"/>
    <col min="7169" max="7169" width="8" style="150" customWidth="1"/>
    <col min="7170" max="7174" width="7.625" style="150" customWidth="1"/>
    <col min="7175" max="7175" width="8.125" style="150" customWidth="1"/>
    <col min="7176" max="7176" width="7.625" style="150" customWidth="1"/>
    <col min="7177" max="7177" width="8" style="150" customWidth="1"/>
    <col min="7178" max="7179" width="5.375" style="150" customWidth="1"/>
    <col min="7180" max="7180" width="8.75" style="150" customWidth="1"/>
    <col min="7181" max="7424" width="9" style="150"/>
    <col min="7425" max="7425" width="8" style="150" customWidth="1"/>
    <col min="7426" max="7430" width="7.625" style="150" customWidth="1"/>
    <col min="7431" max="7431" width="8.125" style="150" customWidth="1"/>
    <col min="7432" max="7432" width="7.625" style="150" customWidth="1"/>
    <col min="7433" max="7433" width="8" style="150" customWidth="1"/>
    <col min="7434" max="7435" width="5.375" style="150" customWidth="1"/>
    <col min="7436" max="7436" width="8.75" style="150" customWidth="1"/>
    <col min="7437" max="7680" width="9" style="150"/>
    <col min="7681" max="7681" width="8" style="150" customWidth="1"/>
    <col min="7682" max="7686" width="7.625" style="150" customWidth="1"/>
    <col min="7687" max="7687" width="8.125" style="150" customWidth="1"/>
    <col min="7688" max="7688" width="7.625" style="150" customWidth="1"/>
    <col min="7689" max="7689" width="8" style="150" customWidth="1"/>
    <col min="7690" max="7691" width="5.375" style="150" customWidth="1"/>
    <col min="7692" max="7692" width="8.75" style="150" customWidth="1"/>
    <col min="7693" max="7936" width="9" style="150"/>
    <col min="7937" max="7937" width="8" style="150" customWidth="1"/>
    <col min="7938" max="7942" width="7.625" style="150" customWidth="1"/>
    <col min="7943" max="7943" width="8.125" style="150" customWidth="1"/>
    <col min="7944" max="7944" width="7.625" style="150" customWidth="1"/>
    <col min="7945" max="7945" width="8" style="150" customWidth="1"/>
    <col min="7946" max="7947" width="5.375" style="150" customWidth="1"/>
    <col min="7948" max="7948" width="8.75" style="150" customWidth="1"/>
    <col min="7949" max="8192" width="9" style="150"/>
    <col min="8193" max="8193" width="8" style="150" customWidth="1"/>
    <col min="8194" max="8198" width="7.625" style="150" customWidth="1"/>
    <col min="8199" max="8199" width="8.125" style="150" customWidth="1"/>
    <col min="8200" max="8200" width="7.625" style="150" customWidth="1"/>
    <col min="8201" max="8201" width="8" style="150" customWidth="1"/>
    <col min="8202" max="8203" width="5.375" style="150" customWidth="1"/>
    <col min="8204" max="8204" width="8.75" style="150" customWidth="1"/>
    <col min="8205" max="8448" width="9" style="150"/>
    <col min="8449" max="8449" width="8" style="150" customWidth="1"/>
    <col min="8450" max="8454" width="7.625" style="150" customWidth="1"/>
    <col min="8455" max="8455" width="8.125" style="150" customWidth="1"/>
    <col min="8456" max="8456" width="7.625" style="150" customWidth="1"/>
    <col min="8457" max="8457" width="8" style="150" customWidth="1"/>
    <col min="8458" max="8459" width="5.375" style="150" customWidth="1"/>
    <col min="8460" max="8460" width="8.75" style="150" customWidth="1"/>
    <col min="8461" max="8704" width="9" style="150"/>
    <col min="8705" max="8705" width="8" style="150" customWidth="1"/>
    <col min="8706" max="8710" width="7.625" style="150" customWidth="1"/>
    <col min="8711" max="8711" width="8.125" style="150" customWidth="1"/>
    <col min="8712" max="8712" width="7.625" style="150" customWidth="1"/>
    <col min="8713" max="8713" width="8" style="150" customWidth="1"/>
    <col min="8714" max="8715" width="5.375" style="150" customWidth="1"/>
    <col min="8716" max="8716" width="8.75" style="150" customWidth="1"/>
    <col min="8717" max="8960" width="9" style="150"/>
    <col min="8961" max="8961" width="8" style="150" customWidth="1"/>
    <col min="8962" max="8966" width="7.625" style="150" customWidth="1"/>
    <col min="8967" max="8967" width="8.125" style="150" customWidth="1"/>
    <col min="8968" max="8968" width="7.625" style="150" customWidth="1"/>
    <col min="8969" max="8969" width="8" style="150" customWidth="1"/>
    <col min="8970" max="8971" width="5.375" style="150" customWidth="1"/>
    <col min="8972" max="8972" width="8.75" style="150" customWidth="1"/>
    <col min="8973" max="9216" width="9" style="150"/>
    <col min="9217" max="9217" width="8" style="150" customWidth="1"/>
    <col min="9218" max="9222" width="7.625" style="150" customWidth="1"/>
    <col min="9223" max="9223" width="8.125" style="150" customWidth="1"/>
    <col min="9224" max="9224" width="7.625" style="150" customWidth="1"/>
    <col min="9225" max="9225" width="8" style="150" customWidth="1"/>
    <col min="9226" max="9227" width="5.375" style="150" customWidth="1"/>
    <col min="9228" max="9228" width="8.75" style="150" customWidth="1"/>
    <col min="9229" max="9472" width="9" style="150"/>
    <col min="9473" max="9473" width="8" style="150" customWidth="1"/>
    <col min="9474" max="9478" width="7.625" style="150" customWidth="1"/>
    <col min="9479" max="9479" width="8.125" style="150" customWidth="1"/>
    <col min="9480" max="9480" width="7.625" style="150" customWidth="1"/>
    <col min="9481" max="9481" width="8" style="150" customWidth="1"/>
    <col min="9482" max="9483" width="5.375" style="150" customWidth="1"/>
    <col min="9484" max="9484" width="8.75" style="150" customWidth="1"/>
    <col min="9485" max="9728" width="9" style="150"/>
    <col min="9729" max="9729" width="8" style="150" customWidth="1"/>
    <col min="9730" max="9734" width="7.625" style="150" customWidth="1"/>
    <col min="9735" max="9735" width="8.125" style="150" customWidth="1"/>
    <col min="9736" max="9736" width="7.625" style="150" customWidth="1"/>
    <col min="9737" max="9737" width="8" style="150" customWidth="1"/>
    <col min="9738" max="9739" width="5.375" style="150" customWidth="1"/>
    <col min="9740" max="9740" width="8.75" style="150" customWidth="1"/>
    <col min="9741" max="9984" width="9" style="150"/>
    <col min="9985" max="9985" width="8" style="150" customWidth="1"/>
    <col min="9986" max="9990" width="7.625" style="150" customWidth="1"/>
    <col min="9991" max="9991" width="8.125" style="150" customWidth="1"/>
    <col min="9992" max="9992" width="7.625" style="150" customWidth="1"/>
    <col min="9993" max="9993" width="8" style="150" customWidth="1"/>
    <col min="9994" max="9995" width="5.375" style="150" customWidth="1"/>
    <col min="9996" max="9996" width="8.75" style="150" customWidth="1"/>
    <col min="9997" max="10240" width="9" style="150"/>
    <col min="10241" max="10241" width="8" style="150" customWidth="1"/>
    <col min="10242" max="10246" width="7.625" style="150" customWidth="1"/>
    <col min="10247" max="10247" width="8.125" style="150" customWidth="1"/>
    <col min="10248" max="10248" width="7.625" style="150" customWidth="1"/>
    <col min="10249" max="10249" width="8" style="150" customWidth="1"/>
    <col min="10250" max="10251" width="5.375" style="150" customWidth="1"/>
    <col min="10252" max="10252" width="8.75" style="150" customWidth="1"/>
    <col min="10253" max="10496" width="9" style="150"/>
    <col min="10497" max="10497" width="8" style="150" customWidth="1"/>
    <col min="10498" max="10502" width="7.625" style="150" customWidth="1"/>
    <col min="10503" max="10503" width="8.125" style="150" customWidth="1"/>
    <col min="10504" max="10504" width="7.625" style="150" customWidth="1"/>
    <col min="10505" max="10505" width="8" style="150" customWidth="1"/>
    <col min="10506" max="10507" width="5.375" style="150" customWidth="1"/>
    <col min="10508" max="10508" width="8.75" style="150" customWidth="1"/>
    <col min="10509" max="10752" width="9" style="150"/>
    <col min="10753" max="10753" width="8" style="150" customWidth="1"/>
    <col min="10754" max="10758" width="7.625" style="150" customWidth="1"/>
    <col min="10759" max="10759" width="8.125" style="150" customWidth="1"/>
    <col min="10760" max="10760" width="7.625" style="150" customWidth="1"/>
    <col min="10761" max="10761" width="8" style="150" customWidth="1"/>
    <col min="10762" max="10763" width="5.375" style="150" customWidth="1"/>
    <col min="10764" max="10764" width="8.75" style="150" customWidth="1"/>
    <col min="10765" max="11008" width="9" style="150"/>
    <col min="11009" max="11009" width="8" style="150" customWidth="1"/>
    <col min="11010" max="11014" width="7.625" style="150" customWidth="1"/>
    <col min="11015" max="11015" width="8.125" style="150" customWidth="1"/>
    <col min="11016" max="11016" width="7.625" style="150" customWidth="1"/>
    <col min="11017" max="11017" width="8" style="150" customWidth="1"/>
    <col min="11018" max="11019" width="5.375" style="150" customWidth="1"/>
    <col min="11020" max="11020" width="8.75" style="150" customWidth="1"/>
    <col min="11021" max="11264" width="9" style="150"/>
    <col min="11265" max="11265" width="8" style="150" customWidth="1"/>
    <col min="11266" max="11270" width="7.625" style="150" customWidth="1"/>
    <col min="11271" max="11271" width="8.125" style="150" customWidth="1"/>
    <col min="11272" max="11272" width="7.625" style="150" customWidth="1"/>
    <col min="11273" max="11273" width="8" style="150" customWidth="1"/>
    <col min="11274" max="11275" width="5.375" style="150" customWidth="1"/>
    <col min="11276" max="11276" width="8.75" style="150" customWidth="1"/>
    <col min="11277" max="11520" width="9" style="150"/>
    <col min="11521" max="11521" width="8" style="150" customWidth="1"/>
    <col min="11522" max="11526" width="7.625" style="150" customWidth="1"/>
    <col min="11527" max="11527" width="8.125" style="150" customWidth="1"/>
    <col min="11528" max="11528" width="7.625" style="150" customWidth="1"/>
    <col min="11529" max="11529" width="8" style="150" customWidth="1"/>
    <col min="11530" max="11531" width="5.375" style="150" customWidth="1"/>
    <col min="11532" max="11532" width="8.75" style="150" customWidth="1"/>
    <col min="11533" max="11776" width="9" style="150"/>
    <col min="11777" max="11777" width="8" style="150" customWidth="1"/>
    <col min="11778" max="11782" width="7.625" style="150" customWidth="1"/>
    <col min="11783" max="11783" width="8.125" style="150" customWidth="1"/>
    <col min="11784" max="11784" width="7.625" style="150" customWidth="1"/>
    <col min="11785" max="11785" width="8" style="150" customWidth="1"/>
    <col min="11786" max="11787" width="5.375" style="150" customWidth="1"/>
    <col min="11788" max="11788" width="8.75" style="150" customWidth="1"/>
    <col min="11789" max="12032" width="9" style="150"/>
    <col min="12033" max="12033" width="8" style="150" customWidth="1"/>
    <col min="12034" max="12038" width="7.625" style="150" customWidth="1"/>
    <col min="12039" max="12039" width="8.125" style="150" customWidth="1"/>
    <col min="12040" max="12040" width="7.625" style="150" customWidth="1"/>
    <col min="12041" max="12041" width="8" style="150" customWidth="1"/>
    <col min="12042" max="12043" width="5.375" style="150" customWidth="1"/>
    <col min="12044" max="12044" width="8.75" style="150" customWidth="1"/>
    <col min="12045" max="12288" width="9" style="150"/>
    <col min="12289" max="12289" width="8" style="150" customWidth="1"/>
    <col min="12290" max="12294" width="7.625" style="150" customWidth="1"/>
    <col min="12295" max="12295" width="8.125" style="150" customWidth="1"/>
    <col min="12296" max="12296" width="7.625" style="150" customWidth="1"/>
    <col min="12297" max="12297" width="8" style="150" customWidth="1"/>
    <col min="12298" max="12299" width="5.375" style="150" customWidth="1"/>
    <col min="12300" max="12300" width="8.75" style="150" customWidth="1"/>
    <col min="12301" max="12544" width="9" style="150"/>
    <col min="12545" max="12545" width="8" style="150" customWidth="1"/>
    <col min="12546" max="12550" width="7.625" style="150" customWidth="1"/>
    <col min="12551" max="12551" width="8.125" style="150" customWidth="1"/>
    <col min="12552" max="12552" width="7.625" style="150" customWidth="1"/>
    <col min="12553" max="12553" width="8" style="150" customWidth="1"/>
    <col min="12554" max="12555" width="5.375" style="150" customWidth="1"/>
    <col min="12556" max="12556" width="8.75" style="150" customWidth="1"/>
    <col min="12557" max="12800" width="9" style="150"/>
    <col min="12801" max="12801" width="8" style="150" customWidth="1"/>
    <col min="12802" max="12806" width="7.625" style="150" customWidth="1"/>
    <col min="12807" max="12807" width="8.125" style="150" customWidth="1"/>
    <col min="12808" max="12808" width="7.625" style="150" customWidth="1"/>
    <col min="12809" max="12809" width="8" style="150" customWidth="1"/>
    <col min="12810" max="12811" width="5.375" style="150" customWidth="1"/>
    <col min="12812" max="12812" width="8.75" style="150" customWidth="1"/>
    <col min="12813" max="13056" width="9" style="150"/>
    <col min="13057" max="13057" width="8" style="150" customWidth="1"/>
    <col min="13058" max="13062" width="7.625" style="150" customWidth="1"/>
    <col min="13063" max="13063" width="8.125" style="150" customWidth="1"/>
    <col min="13064" max="13064" width="7.625" style="150" customWidth="1"/>
    <col min="13065" max="13065" width="8" style="150" customWidth="1"/>
    <col min="13066" max="13067" width="5.375" style="150" customWidth="1"/>
    <col min="13068" max="13068" width="8.75" style="150" customWidth="1"/>
    <col min="13069" max="13312" width="9" style="150"/>
    <col min="13313" max="13313" width="8" style="150" customWidth="1"/>
    <col min="13314" max="13318" width="7.625" style="150" customWidth="1"/>
    <col min="13319" max="13319" width="8.125" style="150" customWidth="1"/>
    <col min="13320" max="13320" width="7.625" style="150" customWidth="1"/>
    <col min="13321" max="13321" width="8" style="150" customWidth="1"/>
    <col min="13322" max="13323" width="5.375" style="150" customWidth="1"/>
    <col min="13324" max="13324" width="8.75" style="150" customWidth="1"/>
    <col min="13325" max="13568" width="9" style="150"/>
    <col min="13569" max="13569" width="8" style="150" customWidth="1"/>
    <col min="13570" max="13574" width="7.625" style="150" customWidth="1"/>
    <col min="13575" max="13575" width="8.125" style="150" customWidth="1"/>
    <col min="13576" max="13576" width="7.625" style="150" customWidth="1"/>
    <col min="13577" max="13577" width="8" style="150" customWidth="1"/>
    <col min="13578" max="13579" width="5.375" style="150" customWidth="1"/>
    <col min="13580" max="13580" width="8.75" style="150" customWidth="1"/>
    <col min="13581" max="13824" width="9" style="150"/>
    <col min="13825" max="13825" width="8" style="150" customWidth="1"/>
    <col min="13826" max="13830" width="7.625" style="150" customWidth="1"/>
    <col min="13831" max="13831" width="8.125" style="150" customWidth="1"/>
    <col min="13832" max="13832" width="7.625" style="150" customWidth="1"/>
    <col min="13833" max="13833" width="8" style="150" customWidth="1"/>
    <col min="13834" max="13835" width="5.375" style="150" customWidth="1"/>
    <col min="13836" max="13836" width="8.75" style="150" customWidth="1"/>
    <col min="13837" max="14080" width="9" style="150"/>
    <col min="14081" max="14081" width="8" style="150" customWidth="1"/>
    <col min="14082" max="14086" width="7.625" style="150" customWidth="1"/>
    <col min="14087" max="14087" width="8.125" style="150" customWidth="1"/>
    <col min="14088" max="14088" width="7.625" style="150" customWidth="1"/>
    <col min="14089" max="14089" width="8" style="150" customWidth="1"/>
    <col min="14090" max="14091" width="5.375" style="150" customWidth="1"/>
    <col min="14092" max="14092" width="8.75" style="150" customWidth="1"/>
    <col min="14093" max="14336" width="9" style="150"/>
    <col min="14337" max="14337" width="8" style="150" customWidth="1"/>
    <col min="14338" max="14342" width="7.625" style="150" customWidth="1"/>
    <col min="14343" max="14343" width="8.125" style="150" customWidth="1"/>
    <col min="14344" max="14344" width="7.625" style="150" customWidth="1"/>
    <col min="14345" max="14345" width="8" style="150" customWidth="1"/>
    <col min="14346" max="14347" width="5.375" style="150" customWidth="1"/>
    <col min="14348" max="14348" width="8.75" style="150" customWidth="1"/>
    <col min="14349" max="14592" width="9" style="150"/>
    <col min="14593" max="14593" width="8" style="150" customWidth="1"/>
    <col min="14594" max="14598" width="7.625" style="150" customWidth="1"/>
    <col min="14599" max="14599" width="8.125" style="150" customWidth="1"/>
    <col min="14600" max="14600" width="7.625" style="150" customWidth="1"/>
    <col min="14601" max="14601" width="8" style="150" customWidth="1"/>
    <col min="14602" max="14603" width="5.375" style="150" customWidth="1"/>
    <col min="14604" max="14604" width="8.75" style="150" customWidth="1"/>
    <col min="14605" max="14848" width="9" style="150"/>
    <col min="14849" max="14849" width="8" style="150" customWidth="1"/>
    <col min="14850" max="14854" width="7.625" style="150" customWidth="1"/>
    <col min="14855" max="14855" width="8.125" style="150" customWidth="1"/>
    <col min="14856" max="14856" width="7.625" style="150" customWidth="1"/>
    <col min="14857" max="14857" width="8" style="150" customWidth="1"/>
    <col min="14858" max="14859" width="5.375" style="150" customWidth="1"/>
    <col min="14860" max="14860" width="8.75" style="150" customWidth="1"/>
    <col min="14861" max="15104" width="9" style="150"/>
    <col min="15105" max="15105" width="8" style="150" customWidth="1"/>
    <col min="15106" max="15110" width="7.625" style="150" customWidth="1"/>
    <col min="15111" max="15111" width="8.125" style="150" customWidth="1"/>
    <col min="15112" max="15112" width="7.625" style="150" customWidth="1"/>
    <col min="15113" max="15113" width="8" style="150" customWidth="1"/>
    <col min="15114" max="15115" width="5.375" style="150" customWidth="1"/>
    <col min="15116" max="15116" width="8.75" style="150" customWidth="1"/>
    <col min="15117" max="15360" width="9" style="150"/>
    <col min="15361" max="15361" width="8" style="150" customWidth="1"/>
    <col min="15362" max="15366" width="7.625" style="150" customWidth="1"/>
    <col min="15367" max="15367" width="8.125" style="150" customWidth="1"/>
    <col min="15368" max="15368" width="7.625" style="150" customWidth="1"/>
    <col min="15369" max="15369" width="8" style="150" customWidth="1"/>
    <col min="15370" max="15371" width="5.375" style="150" customWidth="1"/>
    <col min="15372" max="15372" width="8.75" style="150" customWidth="1"/>
    <col min="15373" max="15616" width="9" style="150"/>
    <col min="15617" max="15617" width="8" style="150" customWidth="1"/>
    <col min="15618" max="15622" width="7.625" style="150" customWidth="1"/>
    <col min="15623" max="15623" width="8.125" style="150" customWidth="1"/>
    <col min="15624" max="15624" width="7.625" style="150" customWidth="1"/>
    <col min="15625" max="15625" width="8" style="150" customWidth="1"/>
    <col min="15626" max="15627" width="5.375" style="150" customWidth="1"/>
    <col min="15628" max="15628" width="8.75" style="150" customWidth="1"/>
    <col min="15629" max="15872" width="9" style="150"/>
    <col min="15873" max="15873" width="8" style="150" customWidth="1"/>
    <col min="15874" max="15878" width="7.625" style="150" customWidth="1"/>
    <col min="15879" max="15879" width="8.125" style="150" customWidth="1"/>
    <col min="15880" max="15880" width="7.625" style="150" customWidth="1"/>
    <col min="15881" max="15881" width="8" style="150" customWidth="1"/>
    <col min="15882" max="15883" width="5.375" style="150" customWidth="1"/>
    <col min="15884" max="15884" width="8.75" style="150" customWidth="1"/>
    <col min="15885" max="16128" width="9" style="150"/>
    <col min="16129" max="16129" width="8" style="150" customWidth="1"/>
    <col min="16130" max="16134" width="7.625" style="150" customWidth="1"/>
    <col min="16135" max="16135" width="8.125" style="150" customWidth="1"/>
    <col min="16136" max="16136" width="7.625" style="150" customWidth="1"/>
    <col min="16137" max="16137" width="8" style="150" customWidth="1"/>
    <col min="16138" max="16139" width="5.375" style="150" customWidth="1"/>
    <col min="16140" max="16140" width="8.75" style="150" customWidth="1"/>
    <col min="16141" max="16384" width="9" style="150"/>
  </cols>
  <sheetData>
    <row r="1" spans="1:12" ht="14.25" x14ac:dyDescent="0.3">
      <c r="A1" s="149" t="s">
        <v>409</v>
      </c>
    </row>
    <row r="2" spans="1:12" ht="25.5" x14ac:dyDescent="0.3">
      <c r="A2" s="305" t="s">
        <v>410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</row>
    <row r="3" spans="1:12" x14ac:dyDescent="0.3">
      <c r="L3" s="152" t="s">
        <v>385</v>
      </c>
    </row>
    <row r="4" spans="1:12" ht="30" customHeight="1" x14ac:dyDescent="0.3">
      <c r="A4" s="202" t="s">
        <v>411</v>
      </c>
      <c r="B4" s="351" t="s">
        <v>412</v>
      </c>
      <c r="C4" s="351"/>
      <c r="D4" s="351"/>
      <c r="E4" s="351"/>
      <c r="F4" s="351"/>
      <c r="G4" s="351"/>
      <c r="H4" s="351"/>
      <c r="I4" s="351"/>
      <c r="J4" s="351" t="s">
        <v>413</v>
      </c>
      <c r="K4" s="351"/>
      <c r="L4" s="358" t="s">
        <v>414</v>
      </c>
    </row>
    <row r="5" spans="1:12" ht="30" customHeight="1" x14ac:dyDescent="0.3">
      <c r="A5" s="203"/>
      <c r="B5" s="349" t="s">
        <v>415</v>
      </c>
      <c r="C5" s="349"/>
      <c r="D5" s="349" t="s">
        <v>416</v>
      </c>
      <c r="E5" s="349"/>
      <c r="F5" s="349" t="s">
        <v>417</v>
      </c>
      <c r="G5" s="349"/>
      <c r="H5" s="349" t="s">
        <v>418</v>
      </c>
      <c r="I5" s="349" t="s">
        <v>382</v>
      </c>
      <c r="J5" s="349"/>
      <c r="K5" s="349"/>
      <c r="L5" s="359"/>
    </row>
    <row r="6" spans="1:12" ht="30" customHeight="1" x14ac:dyDescent="0.3">
      <c r="A6" s="204" t="s">
        <v>419</v>
      </c>
      <c r="B6" s="205" t="s">
        <v>420</v>
      </c>
      <c r="C6" s="206" t="s">
        <v>421</v>
      </c>
      <c r="D6" s="205" t="s">
        <v>420</v>
      </c>
      <c r="E6" s="206" t="s">
        <v>421</v>
      </c>
      <c r="F6" s="205" t="s">
        <v>420</v>
      </c>
      <c r="G6" s="207" t="s">
        <v>421</v>
      </c>
      <c r="H6" s="349"/>
      <c r="I6" s="349"/>
      <c r="J6" s="349"/>
      <c r="K6" s="349"/>
      <c r="L6" s="359"/>
    </row>
    <row r="7" spans="1:12" ht="30" customHeight="1" x14ac:dyDescent="0.3">
      <c r="A7" s="208" t="s">
        <v>422</v>
      </c>
      <c r="B7" s="209">
        <v>22050240</v>
      </c>
      <c r="C7" s="209">
        <v>8578020</v>
      </c>
      <c r="D7" s="209">
        <v>9329130</v>
      </c>
      <c r="E7" s="209">
        <v>5137130</v>
      </c>
      <c r="F7" s="209">
        <v>5664630</v>
      </c>
      <c r="G7" s="209">
        <v>1785870</v>
      </c>
      <c r="H7" s="209"/>
      <c r="I7" s="209">
        <f>SUM(B7:H7)</f>
        <v>52545020</v>
      </c>
      <c r="J7" s="360">
        <v>52545020</v>
      </c>
      <c r="K7" s="360"/>
      <c r="L7" s="210">
        <f>I7-J7</f>
        <v>0</v>
      </c>
    </row>
    <row r="8" spans="1:12" ht="30" customHeight="1" x14ac:dyDescent="0.3">
      <c r="A8" s="208"/>
      <c r="B8" s="209"/>
      <c r="C8" s="209"/>
      <c r="D8" s="209"/>
      <c r="E8" s="209"/>
      <c r="F8" s="209"/>
      <c r="G8" s="209"/>
      <c r="H8" s="209"/>
      <c r="I8" s="209"/>
      <c r="J8" s="361"/>
      <c r="K8" s="362"/>
      <c r="L8" s="210"/>
    </row>
    <row r="9" spans="1:12" ht="30" customHeight="1" x14ac:dyDescent="0.3">
      <c r="A9" s="211" t="s">
        <v>382</v>
      </c>
      <c r="B9" s="212">
        <f t="shared" ref="B9:I9" si="0">SUM(B7:B8)</f>
        <v>22050240</v>
      </c>
      <c r="C9" s="212">
        <f t="shared" si="0"/>
        <v>8578020</v>
      </c>
      <c r="D9" s="212">
        <f t="shared" si="0"/>
        <v>9329130</v>
      </c>
      <c r="E9" s="212">
        <f t="shared" si="0"/>
        <v>5137130</v>
      </c>
      <c r="F9" s="212">
        <f t="shared" si="0"/>
        <v>5664630</v>
      </c>
      <c r="G9" s="212">
        <f t="shared" si="0"/>
        <v>1785870</v>
      </c>
      <c r="H9" s="212"/>
      <c r="I9" s="212">
        <f t="shared" si="0"/>
        <v>52545020</v>
      </c>
      <c r="J9" s="363">
        <v>52545020</v>
      </c>
      <c r="K9" s="364"/>
      <c r="L9" s="213">
        <f>SUM(L7:L8)</f>
        <v>0</v>
      </c>
    </row>
    <row r="11" spans="1:12" x14ac:dyDescent="0.15">
      <c r="A11" s="357" t="s">
        <v>423</v>
      </c>
      <c r="B11" s="357"/>
      <c r="C11" s="357"/>
      <c r="D11" s="357"/>
      <c r="E11" s="357"/>
      <c r="F11" s="357"/>
      <c r="G11" s="357"/>
      <c r="H11" s="357"/>
      <c r="I11" s="357"/>
      <c r="J11" s="357"/>
      <c r="K11" s="357"/>
      <c r="L11" s="357"/>
    </row>
    <row r="12" spans="1:12" x14ac:dyDescent="0.15">
      <c r="A12" s="357" t="s">
        <v>424</v>
      </c>
      <c r="B12" s="357"/>
      <c r="C12" s="357"/>
      <c r="D12" s="357"/>
      <c r="E12" s="357"/>
      <c r="F12" s="357"/>
      <c r="G12" s="357"/>
      <c r="H12" s="357"/>
      <c r="I12" s="357"/>
      <c r="J12" s="357"/>
      <c r="K12" s="357"/>
      <c r="L12" s="357"/>
    </row>
    <row r="13" spans="1:12" x14ac:dyDescent="0.15">
      <c r="A13" s="357" t="s">
        <v>425</v>
      </c>
      <c r="B13" s="357"/>
      <c r="C13" s="357"/>
      <c r="D13" s="357"/>
      <c r="E13" s="357"/>
      <c r="F13" s="357"/>
      <c r="G13" s="357"/>
      <c r="H13" s="357"/>
      <c r="I13" s="357"/>
      <c r="J13" s="357"/>
      <c r="K13" s="357"/>
      <c r="L13" s="357"/>
    </row>
    <row r="14" spans="1:12" x14ac:dyDescent="0.15">
      <c r="A14" s="214"/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</row>
    <row r="15" spans="1:12" ht="14.25" x14ac:dyDescent="0.3">
      <c r="A15" s="149" t="s">
        <v>426</v>
      </c>
    </row>
    <row r="16" spans="1:12" ht="25.5" x14ac:dyDescent="0.3">
      <c r="A16" s="305" t="s">
        <v>427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5"/>
      <c r="L16" s="305"/>
    </row>
    <row r="17" spans="1:12" x14ac:dyDescent="0.3">
      <c r="L17" s="152" t="s">
        <v>385</v>
      </c>
    </row>
    <row r="18" spans="1:12" ht="30" customHeight="1" x14ac:dyDescent="0.3">
      <c r="A18" s="350" t="s">
        <v>428</v>
      </c>
      <c r="B18" s="351"/>
      <c r="C18" s="351"/>
      <c r="D18" s="351"/>
      <c r="E18" s="351"/>
      <c r="F18" s="351" t="s">
        <v>429</v>
      </c>
      <c r="G18" s="351"/>
      <c r="H18" s="351"/>
      <c r="I18" s="351" t="s">
        <v>430</v>
      </c>
      <c r="J18" s="351"/>
      <c r="K18" s="351"/>
      <c r="L18" s="352" t="s">
        <v>431</v>
      </c>
    </row>
    <row r="19" spans="1:12" ht="30" customHeight="1" x14ac:dyDescent="0.3">
      <c r="A19" s="354" t="s">
        <v>432</v>
      </c>
      <c r="B19" s="349" t="s">
        <v>433</v>
      </c>
      <c r="C19" s="349" t="s">
        <v>434</v>
      </c>
      <c r="D19" s="349" t="s">
        <v>435</v>
      </c>
      <c r="E19" s="355" t="s">
        <v>436</v>
      </c>
      <c r="F19" s="355" t="s">
        <v>437</v>
      </c>
      <c r="G19" s="349" t="s">
        <v>438</v>
      </c>
      <c r="H19" s="349" t="s">
        <v>439</v>
      </c>
      <c r="I19" s="349" t="s">
        <v>440</v>
      </c>
      <c r="J19" s="356" t="s">
        <v>441</v>
      </c>
      <c r="K19" s="349" t="s">
        <v>442</v>
      </c>
      <c r="L19" s="353"/>
    </row>
    <row r="20" spans="1:12" ht="30" customHeight="1" x14ac:dyDescent="0.3">
      <c r="A20" s="354"/>
      <c r="B20" s="349"/>
      <c r="C20" s="349"/>
      <c r="D20" s="349"/>
      <c r="E20" s="355"/>
      <c r="F20" s="355"/>
      <c r="G20" s="349"/>
      <c r="H20" s="349"/>
      <c r="I20" s="349"/>
      <c r="J20" s="356"/>
      <c r="K20" s="349"/>
      <c r="L20" s="353"/>
    </row>
    <row r="21" spans="1:12" ht="30" customHeight="1" x14ac:dyDescent="0.3">
      <c r="A21" s="208"/>
      <c r="B21" s="207"/>
      <c r="C21" s="207"/>
      <c r="D21" s="207"/>
      <c r="E21" s="162" t="s">
        <v>333</v>
      </c>
      <c r="F21" s="162" t="s">
        <v>334</v>
      </c>
      <c r="G21" s="215" t="s">
        <v>335</v>
      </c>
      <c r="H21" s="162" t="s">
        <v>336</v>
      </c>
      <c r="I21" s="207"/>
      <c r="J21" s="207"/>
      <c r="K21" s="207"/>
      <c r="L21" s="216"/>
    </row>
    <row r="22" spans="1:12" ht="30" customHeight="1" x14ac:dyDescent="0.3">
      <c r="A22" s="217"/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9"/>
    </row>
  </sheetData>
  <mergeCells count="31">
    <mergeCell ref="A13:L13"/>
    <mergeCell ref="A2:L2"/>
    <mergeCell ref="B4:I4"/>
    <mergeCell ref="J4:K6"/>
    <mergeCell ref="L4:L6"/>
    <mergeCell ref="B5:C5"/>
    <mergeCell ref="D5:E5"/>
    <mergeCell ref="F5:G5"/>
    <mergeCell ref="H5:H6"/>
    <mergeCell ref="I5:I6"/>
    <mergeCell ref="J7:K7"/>
    <mergeCell ref="J8:K8"/>
    <mergeCell ref="J9:K9"/>
    <mergeCell ref="A11:L11"/>
    <mergeCell ref="A12:L12"/>
    <mergeCell ref="K19:K20"/>
    <mergeCell ref="A16:L16"/>
    <mergeCell ref="A18:E18"/>
    <mergeCell ref="F18:H18"/>
    <mergeCell ref="I18:K18"/>
    <mergeCell ref="L18:L20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</mergeCells>
  <phoneticPr fontId="2" type="noConversion"/>
  <printOptions horizontalCentered="1"/>
  <pageMargins left="0.59055118110236227" right="0.59055118110236227" top="0.78740157480314965" bottom="0.78740157480314965" header="0.39370078740157483" footer="0.3937007874015748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15</vt:i4>
      </vt:variant>
      <vt:variant>
        <vt:lpstr>이름이 지정된 범위</vt:lpstr>
      </vt:variant>
      <vt:variant>
        <vt:i4>5</vt:i4>
      </vt:variant>
    </vt:vector>
  </HeadingPairs>
  <TitlesOfParts>
    <vt:vector size="20" baseType="lpstr">
      <vt:lpstr>서식1</vt:lpstr>
      <vt:lpstr>서식2</vt:lpstr>
      <vt:lpstr>서식3</vt:lpstr>
      <vt:lpstr>서식4</vt:lpstr>
      <vt:lpstr>서식5</vt:lpstr>
      <vt:lpstr>서식5-8</vt:lpstr>
      <vt:lpstr>서식9-11</vt:lpstr>
      <vt:lpstr>서식12</vt:lpstr>
      <vt:lpstr>서식13-14</vt:lpstr>
      <vt:lpstr>서식15</vt:lpstr>
      <vt:lpstr>서식17 </vt:lpstr>
      <vt:lpstr>서식19</vt:lpstr>
      <vt:lpstr>서식20</vt:lpstr>
      <vt:lpstr>서식21</vt:lpstr>
      <vt:lpstr>서식22</vt:lpstr>
      <vt:lpstr>서식15!Print_Area</vt:lpstr>
      <vt:lpstr>서식20!Print_Area</vt:lpstr>
      <vt:lpstr>서식21!Print_Area</vt:lpstr>
      <vt:lpstr>서식4!Print_Titles</vt:lpstr>
      <vt:lpstr>서식5!Print_Titles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2017-11-14T07:32:02Z</cp:lastPrinted>
  <dcterms:created xsi:type="dcterms:W3CDTF">2015-08-20T06:14:38Z</dcterms:created>
  <dcterms:modified xsi:type="dcterms:W3CDTF">2019-05-24T01:39:06Z</dcterms:modified>
</cp:coreProperties>
</file>