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3715" windowHeight="9180"/>
  </bookViews>
  <sheets>
    <sheet name="1.법인세입세출" sheetId="1" r:id="rId1"/>
  </sheets>
  <externalReferences>
    <externalReference r:id="rId2"/>
    <externalReference r:id="rId3"/>
  </externalReferences>
  <definedNames>
    <definedName name="_Key1" hidden="1">#REF!</definedName>
    <definedName name="_Order1" hidden="1">255</definedName>
    <definedName name="_Sort" hidden="1">#REF!</definedName>
    <definedName name="A">#REF!</definedName>
    <definedName name="_xlnm.Print_Area" localSheetId="0">'1.법인세입세출'!$A$1:$J$34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TR">#REF!</definedName>
    <definedName name="TABLE1">#REF!</definedName>
  </definedNames>
  <calcPr calcId="125725"/>
</workbook>
</file>

<file path=xl/calcChain.xml><?xml version="1.0" encoding="utf-8"?>
<calcChain xmlns="http://schemas.openxmlformats.org/spreadsheetml/2006/main">
  <c r="A34" i="1"/>
  <c r="H29"/>
  <c r="H30" s="1"/>
  <c r="G29"/>
  <c r="M27"/>
  <c r="J27"/>
  <c r="I27"/>
  <c r="J26"/>
  <c r="I26"/>
  <c r="J25"/>
  <c r="I25"/>
  <c r="J24"/>
  <c r="I24"/>
  <c r="J23"/>
  <c r="I23"/>
  <c r="J22"/>
  <c r="I22"/>
  <c r="J21"/>
  <c r="J29" s="1"/>
  <c r="K29" s="1"/>
  <c r="I21"/>
  <c r="M20"/>
  <c r="M18"/>
  <c r="M21" s="1"/>
  <c r="H18"/>
  <c r="G18"/>
  <c r="G36" s="1"/>
  <c r="J15"/>
  <c r="I15"/>
  <c r="J14"/>
  <c r="I14"/>
  <c r="J13"/>
  <c r="I13"/>
  <c r="J12"/>
  <c r="I12"/>
  <c r="J11"/>
  <c r="I11"/>
  <c r="I18" s="1"/>
  <c r="K18" s="1"/>
</calcChain>
</file>

<file path=xl/sharedStrings.xml><?xml version="1.0" encoding="utf-8"?>
<sst xmlns="http://schemas.openxmlformats.org/spreadsheetml/2006/main" count="38" uniqueCount="37">
  <si>
    <t>(법 인) 세 입 세 출 결 산 서</t>
    <phoneticPr fontId="4" type="noConversion"/>
  </si>
  <si>
    <t>================================</t>
    <phoneticPr fontId="6" type="noConversion"/>
  </si>
  <si>
    <t>제 18(당) 기: 2012년 3월 1일부터 2013년 2월 28일까지</t>
    <phoneticPr fontId="4" type="noConversion"/>
  </si>
  <si>
    <t>학교법인 포스코교육재단</t>
    <phoneticPr fontId="4" type="noConversion"/>
  </si>
  <si>
    <t>(단위:원)</t>
    <phoneticPr fontId="6" type="noConversion"/>
  </si>
  <si>
    <t>과            목</t>
    <phoneticPr fontId="4" type="noConversion"/>
  </si>
  <si>
    <t>예산액</t>
    <phoneticPr fontId="6" type="noConversion"/>
  </si>
  <si>
    <t>결산액</t>
    <phoneticPr fontId="6" type="noConversion"/>
  </si>
  <si>
    <t>비                   고</t>
    <phoneticPr fontId="6" type="noConversion"/>
  </si>
  <si>
    <t>증</t>
    <phoneticPr fontId="6" type="noConversion"/>
  </si>
  <si>
    <t>감</t>
    <phoneticPr fontId="6" type="noConversion"/>
  </si>
  <si>
    <t>재산수입</t>
    <phoneticPr fontId="6" type="noConversion"/>
  </si>
  <si>
    <t>이월금의 분석</t>
    <phoneticPr fontId="6" type="noConversion"/>
  </si>
  <si>
    <t>투자사업</t>
    <phoneticPr fontId="6" type="noConversion"/>
  </si>
  <si>
    <t>기초잔액</t>
    <phoneticPr fontId="6" type="noConversion"/>
  </si>
  <si>
    <t>이월금</t>
    <phoneticPr fontId="6" type="noConversion"/>
  </si>
  <si>
    <t>현금</t>
    <phoneticPr fontId="6" type="noConversion"/>
  </si>
  <si>
    <t>기부원조금</t>
    <phoneticPr fontId="6" type="noConversion"/>
  </si>
  <si>
    <t>유가증권</t>
    <phoneticPr fontId="6" type="noConversion"/>
  </si>
  <si>
    <t>잡수입</t>
    <phoneticPr fontId="6" type="noConversion"/>
  </si>
  <si>
    <t>투자유가증권</t>
    <phoneticPr fontId="6" type="noConversion"/>
  </si>
  <si>
    <t>수익용기금</t>
    <phoneticPr fontId="6" type="noConversion"/>
  </si>
  <si>
    <t>세입합계</t>
    <phoneticPr fontId="6" type="noConversion"/>
  </si>
  <si>
    <t>합계</t>
    <phoneticPr fontId="6" type="noConversion"/>
  </si>
  <si>
    <t>이사회비</t>
    <phoneticPr fontId="6" type="noConversion"/>
  </si>
  <si>
    <t>차이금액</t>
    <phoneticPr fontId="6" type="noConversion"/>
  </si>
  <si>
    <t>사무비</t>
    <phoneticPr fontId="6" type="noConversion"/>
  </si>
  <si>
    <t>재산조성비</t>
    <phoneticPr fontId="6" type="noConversion"/>
  </si>
  <si>
    <t>차이원인</t>
    <phoneticPr fontId="6" type="noConversion"/>
  </si>
  <si>
    <t>전출금</t>
    <phoneticPr fontId="6" type="noConversion"/>
  </si>
  <si>
    <t>퇴직적립금</t>
    <phoneticPr fontId="6" type="noConversion"/>
  </si>
  <si>
    <t>투자비</t>
    <phoneticPr fontId="6" type="noConversion"/>
  </si>
  <si>
    <t>미지급금</t>
    <phoneticPr fontId="6" type="noConversion"/>
  </si>
  <si>
    <t>예비비</t>
    <phoneticPr fontId="6" type="noConversion"/>
  </si>
  <si>
    <t>갑근세예수금</t>
    <phoneticPr fontId="6" type="noConversion"/>
  </si>
  <si>
    <t>세출합계</t>
    <phoneticPr fontId="6" type="noConversion"/>
  </si>
  <si>
    <t>차감잔액</t>
    <phoneticPr fontId="6" type="noConversion"/>
  </si>
</sst>
</file>

<file path=xl/styles.xml><?xml version="1.0" encoding="utf-8"?>
<styleSheet xmlns="http://schemas.openxmlformats.org/spreadsheetml/2006/main">
  <numFmts count="6">
    <numFmt numFmtId="176" formatCode="&quot;제&quot;\ \ \ \ \ \ #,##0\ &quot;(당)&quot;\ \ \ \ \ &quot;기&quot;"/>
    <numFmt numFmtId="177" formatCode="#,##0&quot; &quot;;\(#,##0\);\-&quot;   &quot;"/>
    <numFmt numFmtId="178" formatCode="\(#,##0\);&quot;(△&quot;#,##0\)"/>
    <numFmt numFmtId="179" formatCode="#,##0_ "/>
    <numFmt numFmtId="180" formatCode="#,##0&quot; &quot;;[Red]#,##0&quot; &quot;;\-&quot; &quot;"/>
    <numFmt numFmtId="181" formatCode="#,##0;&quot;△&quot;#,##0"/>
  </numFmts>
  <fonts count="14"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b/>
      <sz val="16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8"/>
      <name val="바탕"/>
      <family val="1"/>
      <charset val="129"/>
    </font>
    <font>
      <b/>
      <u/>
      <sz val="10"/>
      <name val="바탕"/>
      <family val="1"/>
      <charset val="129"/>
    </font>
    <font>
      <sz val="10"/>
      <name val="Times New Roman"/>
      <family val="1"/>
    </font>
    <font>
      <sz val="8"/>
      <name val="Times New Roman"/>
      <family val="1"/>
    </font>
    <font>
      <b/>
      <sz val="10"/>
      <color indexed="10"/>
      <name val="바탕"/>
      <family val="1"/>
      <charset val="129"/>
    </font>
    <font>
      <sz val="11"/>
      <name val="돋움"/>
      <family val="3"/>
      <charset val="129"/>
    </font>
    <font>
      <b/>
      <sz val="12"/>
      <name val="Arial"/>
      <family val="2"/>
    </font>
    <font>
      <sz val="10"/>
      <name val="명조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1" fillId="0" borderId="0" applyFill="0" applyBorder="0" applyAlignment="0"/>
    <xf numFmtId="0" fontId="12" fillId="0" borderId="16" applyNumberFormat="0" applyAlignment="0" applyProtection="0">
      <alignment horizontal="left" vertical="center"/>
    </xf>
    <xf numFmtId="0" fontId="12" fillId="0" borderId="17">
      <alignment horizontal="left" vertical="center"/>
    </xf>
    <xf numFmtId="0" fontId="9" fillId="0" borderId="0"/>
    <xf numFmtId="0" fontId="13" fillId="0" borderId="18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69">
    <xf numFmtId="0" fontId="0" fillId="0" borderId="0" xfId="0">
      <alignment vertical="center"/>
    </xf>
    <xf numFmtId="49" fontId="2" fillId="0" borderId="0" xfId="1" applyNumberFormat="1" applyFont="1" applyAlignment="1">
      <alignment horizontal="center"/>
    </xf>
    <xf numFmtId="0" fontId="5" fillId="0" borderId="0" xfId="1" applyFont="1"/>
    <xf numFmtId="3" fontId="5" fillId="0" borderId="0" xfId="1" applyNumberFormat="1" applyFont="1"/>
    <xf numFmtId="49" fontId="5" fillId="0" borderId="0" xfId="1" quotePrefix="1" applyNumberFormat="1" applyFont="1" applyAlignment="1">
      <alignment horizontal="center"/>
    </xf>
    <xf numFmtId="49" fontId="5" fillId="0" borderId="0" xfId="1" applyNumberFormat="1" applyFont="1" applyAlignment="1">
      <alignment horizontal="center"/>
    </xf>
    <xf numFmtId="0" fontId="5" fillId="0" borderId="0" xfId="1" applyFont="1" applyAlignment="1"/>
    <xf numFmtId="3" fontId="5" fillId="0" borderId="0" xfId="1" applyNumberFormat="1" applyFont="1" applyAlignment="1"/>
    <xf numFmtId="49" fontId="5" fillId="0" borderId="0" xfId="1" applyNumberFormat="1" applyFont="1" applyAlignment="1">
      <alignment horizontal="center"/>
    </xf>
    <xf numFmtId="49" fontId="7" fillId="0" borderId="0" xfId="1" applyNumberFormat="1" applyFont="1"/>
    <xf numFmtId="49" fontId="5" fillId="0" borderId="0" xfId="1" applyNumberFormat="1" applyFont="1"/>
    <xf numFmtId="0" fontId="5" fillId="0" borderId="0" xfId="1" applyFont="1" applyAlignment="1">
      <alignment horizontal="distributed"/>
    </xf>
    <xf numFmtId="0" fontId="5" fillId="0" borderId="0" xfId="1" applyFont="1" applyAlignment="1">
      <alignment horizontal="right"/>
    </xf>
    <xf numFmtId="49" fontId="5" fillId="0" borderId="0" xfId="1" applyNumberFormat="1" applyFont="1" applyAlignment="1"/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3" fontId="5" fillId="0" borderId="0" xfId="1" applyNumberFormat="1" applyFont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76" fontId="5" fillId="0" borderId="8" xfId="1" applyNumberFormat="1" applyFont="1" applyBorder="1" applyAlignment="1">
      <alignment horizontal="center" vertical="center"/>
    </xf>
    <xf numFmtId="176" fontId="5" fillId="0" borderId="8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49" fontId="5" fillId="0" borderId="2" xfId="1" applyNumberFormat="1" applyFont="1" applyBorder="1" applyAlignment="1">
      <alignment vertical="center"/>
    </xf>
    <xf numFmtId="0" fontId="5" fillId="0" borderId="2" xfId="1" applyFont="1" applyBorder="1" applyAlignment="1">
      <alignment horizontal="distributed" vertical="center"/>
    </xf>
    <xf numFmtId="0" fontId="5" fillId="0" borderId="9" xfId="1" applyFont="1" applyBorder="1" applyAlignment="1">
      <alignment horizontal="distributed" vertical="center"/>
    </xf>
    <xf numFmtId="177" fontId="5" fillId="0" borderId="10" xfId="1" applyNumberFormat="1" applyFont="1" applyBorder="1" applyAlignment="1">
      <alignment vertical="center"/>
    </xf>
    <xf numFmtId="177" fontId="5" fillId="0" borderId="11" xfId="1" applyNumberFormat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49" fontId="5" fillId="0" borderId="0" xfId="1" applyNumberFormat="1" applyFont="1" applyBorder="1" applyAlignment="1">
      <alignment horizontal="distributed" vertical="center"/>
    </xf>
    <xf numFmtId="0" fontId="5" fillId="0" borderId="12" xfId="1" applyFont="1" applyBorder="1" applyAlignment="1">
      <alignment horizontal="distributed" vertical="center"/>
    </xf>
    <xf numFmtId="177" fontId="8" fillId="2" borderId="10" xfId="1" applyNumberFormat="1" applyFont="1" applyFill="1" applyBorder="1" applyAlignment="1">
      <alignment vertical="center"/>
    </xf>
    <xf numFmtId="49" fontId="5" fillId="0" borderId="0" xfId="1" applyNumberFormat="1" applyFont="1" applyBorder="1" applyAlignment="1">
      <alignment horizontal="distributed" vertical="center"/>
    </xf>
    <xf numFmtId="178" fontId="9" fillId="2" borderId="10" xfId="1" applyNumberFormat="1" applyFont="1" applyFill="1" applyBorder="1" applyAlignment="1">
      <alignment vertical="center"/>
    </xf>
    <xf numFmtId="178" fontId="9" fillId="2" borderId="11" xfId="1" applyNumberFormat="1" applyFont="1" applyFill="1" applyBorder="1" applyAlignment="1">
      <alignment vertical="center"/>
    </xf>
    <xf numFmtId="0" fontId="8" fillId="2" borderId="10" xfId="1" applyFont="1" applyFill="1" applyBorder="1" applyAlignment="1">
      <alignment vertical="center"/>
    </xf>
    <xf numFmtId="177" fontId="8" fillId="2" borderId="13" xfId="1" applyNumberFormat="1" applyFont="1" applyFill="1" applyBorder="1" applyAlignment="1">
      <alignment vertical="center"/>
    </xf>
    <xf numFmtId="179" fontId="8" fillId="2" borderId="4" xfId="1" applyNumberFormat="1" applyFont="1" applyFill="1" applyBorder="1" applyAlignment="1">
      <alignment vertical="center"/>
    </xf>
    <xf numFmtId="0" fontId="10" fillId="0" borderId="0" xfId="1" applyFont="1" applyAlignment="1">
      <alignment horizontal="center" vertical="center"/>
    </xf>
    <xf numFmtId="178" fontId="9" fillId="0" borderId="10" xfId="1" applyNumberFormat="1" applyFont="1" applyBorder="1" applyAlignment="1">
      <alignment vertical="center"/>
    </xf>
    <xf numFmtId="178" fontId="9" fillId="0" borderId="11" xfId="1" applyNumberFormat="1" applyFont="1" applyBorder="1" applyAlignment="1">
      <alignment vertical="center"/>
    </xf>
    <xf numFmtId="177" fontId="8" fillId="0" borderId="10" xfId="1" applyNumberFormat="1" applyFont="1" applyBorder="1" applyAlignment="1">
      <alignment vertical="center"/>
    </xf>
    <xf numFmtId="177" fontId="8" fillId="0" borderId="10" xfId="1" applyNumberFormat="1" applyFont="1" applyBorder="1" applyAlignment="1" applyProtection="1">
      <alignment vertical="center"/>
      <protection locked="0"/>
    </xf>
    <xf numFmtId="49" fontId="5" fillId="0" borderId="0" xfId="1" applyNumberFormat="1" applyFont="1" applyFill="1" applyBorder="1" applyAlignment="1">
      <alignment horizontal="distributed" vertical="center"/>
    </xf>
    <xf numFmtId="180" fontId="8" fillId="0" borderId="10" xfId="1" applyNumberFormat="1" applyFont="1" applyBorder="1" applyAlignment="1">
      <alignment horizontal="right" vertical="center"/>
    </xf>
    <xf numFmtId="177" fontId="8" fillId="0" borderId="13" xfId="1" applyNumberFormat="1" applyFont="1" applyBorder="1" applyAlignment="1">
      <alignment vertical="center"/>
    </xf>
    <xf numFmtId="179" fontId="8" fillId="0" borderId="4" xfId="1" applyNumberFormat="1" applyFont="1" applyBorder="1" applyAlignment="1">
      <alignment vertical="center"/>
    </xf>
    <xf numFmtId="177" fontId="5" fillId="0" borderId="0" xfId="1" applyNumberFormat="1" applyFont="1" applyAlignment="1">
      <alignment vertical="center"/>
    </xf>
    <xf numFmtId="177" fontId="8" fillId="0" borderId="14" xfId="1" applyNumberFormat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7" xfId="1" applyFont="1" applyBorder="1" applyAlignment="1">
      <alignment horizontal="distributed" vertical="center"/>
    </xf>
    <xf numFmtId="0" fontId="5" fillId="0" borderId="15" xfId="1" applyFont="1" applyBorder="1" applyAlignment="1">
      <alignment horizontal="distributed" vertical="center"/>
    </xf>
    <xf numFmtId="177" fontId="8" fillId="0" borderId="8" xfId="1" applyNumberFormat="1" applyFont="1" applyBorder="1" applyAlignment="1">
      <alignment vertical="center"/>
    </xf>
    <xf numFmtId="177" fontId="8" fillId="0" borderId="6" xfId="1" applyNumberFormat="1" applyFont="1" applyBorder="1" applyAlignment="1">
      <alignment vertical="center"/>
    </xf>
    <xf numFmtId="181" fontId="8" fillId="0" borderId="8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distributed" vertical="center"/>
    </xf>
    <xf numFmtId="177" fontId="5" fillId="0" borderId="0" xfId="1" applyNumberFormat="1" applyFont="1" applyBorder="1" applyAlignment="1">
      <alignment vertical="center"/>
    </xf>
    <xf numFmtId="181" fontId="5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178" fontId="5" fillId="0" borderId="0" xfId="1" applyNumberFormat="1" applyFont="1" applyBorder="1" applyAlignment="1">
      <alignment vertical="center"/>
    </xf>
    <xf numFmtId="177" fontId="5" fillId="0" borderId="0" xfId="1" applyNumberFormat="1" applyFont="1" applyBorder="1" applyAlignment="1" applyProtection="1">
      <alignment vertical="center"/>
      <protection locked="0"/>
    </xf>
  </cellXfs>
  <cellStyles count="11">
    <cellStyle name="??&amp;O?&amp;H?_x0008__x000f__x0007_?_x0007__x0001__x0001_" xfId="2"/>
    <cellStyle name="??&amp;O?&amp;H?_x0008_??_x0007__x0001__x0001_" xfId="3"/>
    <cellStyle name="Calc Currency (0)" xfId="4"/>
    <cellStyle name="Header1" xfId="5"/>
    <cellStyle name="Header2" xfId="6"/>
    <cellStyle name="Normal_#10-Headcount" xfId="7"/>
    <cellStyle name="안건회계법인" xfId="8"/>
    <cellStyle name="콤마 [0]_  종  합  " xfId="9"/>
    <cellStyle name="콤마_  종  합  " xfId="10"/>
    <cellStyle name="표준" xfId="0" builtinId="0"/>
    <cellStyle name="표준_00공대TB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DDG474\Users\Users\&#44608;&#44592;&#50896;\Desktop\&#44208;&#49328;&#52509;&#44292;&#54364;_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51452;&#50629;&#47924;/1.&#50672;&#46020;&#47568;&#44208;&#49328;/2012/3.&#50672;&#46020;&#47568;&#44208;&#49328;/1.&#44208;&#49328;&#48143;&#44048;&#49324;/4.&#44048;&#49324;/&#44048;&#49324;&#48372;&#44256;&#49436;_2012/&#54252;&#49828;&#53076;&#44368;&#50977;&#51116;&#45800;_&#51116;&#47924;&#51228;&#54364;_20130328_v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PL"/>
      <sheetName val="세입세출구성"/>
      <sheetName val="기부원조금"/>
      <sheetName val="인건비"/>
      <sheetName val="수용비"/>
      <sheetName val="전출금"/>
    </sheetNames>
    <sheetDataSet>
      <sheetData sheetId="0">
        <row r="88">
          <cell r="A88" t="str">
            <v>"첨부된 재무제표에 대한 주석은 본 재무제표의 일부입니다."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구성"/>
      <sheetName val="BS"/>
      <sheetName val="PL"/>
      <sheetName val="1.법인세입세출"/>
      <sheetName val="1.학교세입세출총괄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기부원조금"/>
      <sheetName val="전출금"/>
      <sheetName val="인건비"/>
      <sheetName val="수용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O37"/>
  <sheetViews>
    <sheetView tabSelected="1" view="pageBreakPreview" zoomScaleNormal="100" zoomScaleSheetLayoutView="100" workbookViewId="0">
      <pane xSplit="6" ySplit="9" topLeftCell="G10" activePane="bottomRight" state="frozen"/>
      <selection activeCell="D76" sqref="D76:E76"/>
      <selection pane="topRight" activeCell="D76" sqref="D76:E76"/>
      <selection pane="bottomLeft" activeCell="D76" sqref="D76:E76"/>
      <selection pane="bottomRight" activeCell="I25" sqref="I25"/>
    </sheetView>
  </sheetViews>
  <sheetFormatPr defaultColWidth="9" defaultRowHeight="12"/>
  <cols>
    <col min="1" max="1" width="2.625" style="2" customWidth="1"/>
    <col min="2" max="2" width="2.625" style="10" customWidth="1"/>
    <col min="3" max="3" width="13.375" style="11" customWidth="1"/>
    <col min="4" max="4" width="2" style="11" customWidth="1"/>
    <col min="5" max="5" width="5.25" style="11" customWidth="1"/>
    <col min="6" max="6" width="2" style="11" customWidth="1"/>
    <col min="7" max="10" width="14.625" style="2" customWidth="1"/>
    <col min="11" max="11" width="9" style="2" customWidth="1"/>
    <col min="12" max="12" width="16.625" style="2" customWidth="1"/>
    <col min="13" max="13" width="16.125" style="3" bestFit="1" customWidth="1"/>
    <col min="14" max="15" width="9" style="3" customWidth="1"/>
    <col min="16" max="16384" width="9" style="2"/>
  </cols>
  <sheetData>
    <row r="1" spans="1:15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5" s="6" customFormat="1" ht="9.7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M2" s="7"/>
      <c r="N2" s="7"/>
      <c r="O2" s="7"/>
    </row>
    <row r="3" spans="1:15" ht="1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8"/>
    </row>
    <row r="4" spans="1:15" ht="3" customHeight="1">
      <c r="A4" s="8"/>
      <c r="B4" s="8"/>
      <c r="C4" s="8"/>
      <c r="D4" s="8"/>
      <c r="E4" s="8"/>
      <c r="F4" s="8"/>
      <c r="G4" s="6"/>
    </row>
    <row r="5" spans="1:15" ht="8.25" customHeight="1">
      <c r="A5" s="5"/>
      <c r="B5" s="5"/>
      <c r="C5" s="5"/>
      <c r="D5" s="5"/>
      <c r="E5" s="5"/>
      <c r="F5" s="5"/>
      <c r="G5" s="5"/>
      <c r="H5" s="5"/>
      <c r="I5" s="5"/>
      <c r="J5" s="5"/>
    </row>
    <row r="6" spans="1:15" ht="22.5" customHeight="1">
      <c r="A6" s="9" t="s">
        <v>3</v>
      </c>
      <c r="G6" s="11"/>
      <c r="H6" s="11"/>
      <c r="I6" s="11"/>
      <c r="J6" s="12" t="s">
        <v>4</v>
      </c>
    </row>
    <row r="7" spans="1:15" s="6" customFormat="1" ht="3.75" customHeight="1">
      <c r="B7" s="13"/>
      <c r="C7" s="11"/>
      <c r="D7" s="11"/>
      <c r="E7" s="11"/>
      <c r="F7" s="11"/>
      <c r="J7" s="14"/>
      <c r="M7" s="7"/>
      <c r="N7" s="7"/>
      <c r="O7" s="7"/>
    </row>
    <row r="8" spans="1:15" s="20" customFormat="1" ht="18" customHeight="1">
      <c r="A8" s="15" t="s">
        <v>5</v>
      </c>
      <c r="B8" s="16"/>
      <c r="C8" s="16"/>
      <c r="D8" s="16"/>
      <c r="E8" s="16"/>
      <c r="F8" s="16"/>
      <c r="G8" s="17" t="s">
        <v>6</v>
      </c>
      <c r="H8" s="17" t="s">
        <v>7</v>
      </c>
      <c r="I8" s="18" t="s">
        <v>8</v>
      </c>
      <c r="J8" s="19"/>
      <c r="M8" s="21"/>
      <c r="N8" s="21"/>
      <c r="O8" s="21"/>
    </row>
    <row r="9" spans="1:15" s="20" customFormat="1" ht="18" customHeight="1">
      <c r="A9" s="22"/>
      <c r="B9" s="23"/>
      <c r="C9" s="23"/>
      <c r="D9" s="23"/>
      <c r="E9" s="23"/>
      <c r="F9" s="23"/>
      <c r="G9" s="24"/>
      <c r="H9" s="24"/>
      <c r="I9" s="25" t="s">
        <v>9</v>
      </c>
      <c r="J9" s="25" t="s">
        <v>10</v>
      </c>
      <c r="M9" s="21"/>
      <c r="N9" s="21"/>
      <c r="O9" s="21"/>
    </row>
    <row r="10" spans="1:15" s="20" customFormat="1" ht="9.75" customHeight="1">
      <c r="A10" s="26"/>
      <c r="B10" s="27"/>
      <c r="C10" s="28"/>
      <c r="D10" s="28"/>
      <c r="E10" s="28"/>
      <c r="F10" s="29"/>
      <c r="G10" s="30"/>
      <c r="H10" s="31"/>
      <c r="I10" s="31"/>
      <c r="J10" s="32"/>
      <c r="M10" s="21"/>
      <c r="N10" s="21"/>
      <c r="O10" s="21"/>
    </row>
    <row r="11" spans="1:15" s="20" customFormat="1" ht="16.5" customHeight="1">
      <c r="A11" s="33"/>
      <c r="B11" s="34" t="s">
        <v>11</v>
      </c>
      <c r="C11" s="34"/>
      <c r="D11" s="34"/>
      <c r="E11" s="34"/>
      <c r="F11" s="35"/>
      <c r="G11" s="36">
        <v>49625000</v>
      </c>
      <c r="H11" s="36">
        <v>49625800</v>
      </c>
      <c r="I11" s="36">
        <f>IF(H11-G11&gt;0,H11-G11,"")</f>
        <v>800</v>
      </c>
      <c r="J11" s="36" t="str">
        <f>IF(G11-H11&gt;0,G11-H11,"")</f>
        <v/>
      </c>
      <c r="L11" s="20" t="s">
        <v>12</v>
      </c>
      <c r="M11" s="21"/>
      <c r="N11" s="21"/>
      <c r="O11" s="21"/>
    </row>
    <row r="12" spans="1:15" s="20" customFormat="1" ht="16.5" customHeight="1">
      <c r="A12" s="33"/>
      <c r="B12" s="34" t="s">
        <v>13</v>
      </c>
      <c r="C12" s="34"/>
      <c r="D12" s="34"/>
      <c r="E12" s="34"/>
      <c r="F12" s="35"/>
      <c r="G12" s="36">
        <v>5836844000</v>
      </c>
      <c r="H12" s="36">
        <v>7023725125</v>
      </c>
      <c r="I12" s="36">
        <f>IF(H12-G12&gt;0,H12-G12,"")</f>
        <v>1186881125</v>
      </c>
      <c r="J12" s="36" t="str">
        <f>IF(G12-H12&gt;0,G12-H12,"")</f>
        <v/>
      </c>
      <c r="L12" s="20" t="s">
        <v>14</v>
      </c>
      <c r="M12" s="21"/>
      <c r="N12" s="21"/>
      <c r="O12" s="21"/>
    </row>
    <row r="13" spans="1:15" s="20" customFormat="1" ht="16.5" customHeight="1">
      <c r="A13" s="33"/>
      <c r="B13" s="34" t="s">
        <v>15</v>
      </c>
      <c r="C13" s="34"/>
      <c r="D13" s="34"/>
      <c r="E13" s="34"/>
      <c r="F13" s="35"/>
      <c r="G13" s="36">
        <v>10372386000</v>
      </c>
      <c r="H13" s="36">
        <v>10372386456</v>
      </c>
      <c r="I13" s="36">
        <f>IF(H13-G13&gt;0,H13-G13,"")</f>
        <v>456</v>
      </c>
      <c r="J13" s="36" t="str">
        <f>IF(G13-H13&gt;0,G13-H13,"")</f>
        <v/>
      </c>
      <c r="L13" s="20" t="s">
        <v>16</v>
      </c>
      <c r="M13" s="21">
        <v>36962357917</v>
      </c>
      <c r="N13" s="21"/>
      <c r="O13" s="21"/>
    </row>
    <row r="14" spans="1:15" s="20" customFormat="1" ht="16.5" customHeight="1">
      <c r="A14" s="33"/>
      <c r="B14" s="34" t="s">
        <v>17</v>
      </c>
      <c r="C14" s="34"/>
      <c r="D14" s="34"/>
      <c r="E14" s="34"/>
      <c r="F14" s="35"/>
      <c r="G14" s="36">
        <v>49352150000</v>
      </c>
      <c r="H14" s="36">
        <v>48211000000</v>
      </c>
      <c r="I14" s="36" t="str">
        <f>IF(H14-G14&gt;0,H14-G14,"")</f>
        <v/>
      </c>
      <c r="J14" s="36">
        <f>IF(G14-H14&gt;0,G14-H14,"")</f>
        <v>1141150000</v>
      </c>
      <c r="L14" s="20" t="s">
        <v>18</v>
      </c>
      <c r="M14" s="21">
        <v>21377000000</v>
      </c>
      <c r="N14" s="21"/>
      <c r="O14" s="21"/>
    </row>
    <row r="15" spans="1:15" s="20" customFormat="1" ht="16.5" customHeight="1">
      <c r="A15" s="33"/>
      <c r="B15" s="34" t="s">
        <v>19</v>
      </c>
      <c r="C15" s="34"/>
      <c r="D15" s="34"/>
      <c r="E15" s="34"/>
      <c r="F15" s="35"/>
      <c r="G15" s="36">
        <v>22316000</v>
      </c>
      <c r="H15" s="36">
        <v>26959925</v>
      </c>
      <c r="I15" s="36">
        <f>IF(H15-G15&gt;0,H15-G15,"")</f>
        <v>4643925</v>
      </c>
      <c r="J15" s="36" t="str">
        <f>IF(G15-H15&gt;0,G15-H15,"")</f>
        <v/>
      </c>
      <c r="L15" s="20" t="s">
        <v>20</v>
      </c>
      <c r="M15" s="21">
        <v>45430385020</v>
      </c>
      <c r="N15" s="21"/>
      <c r="O15" s="21"/>
    </row>
    <row r="16" spans="1:15" s="20" customFormat="1" ht="11.25" customHeight="1">
      <c r="A16" s="33"/>
      <c r="B16" s="37"/>
      <c r="C16" s="37"/>
      <c r="D16" s="37"/>
      <c r="E16" s="37"/>
      <c r="F16" s="35"/>
      <c r="G16" s="38"/>
      <c r="H16" s="39"/>
      <c r="I16" s="39"/>
      <c r="J16" s="40"/>
      <c r="L16" s="20" t="s">
        <v>21</v>
      </c>
      <c r="M16" s="21">
        <v>-96500000000</v>
      </c>
      <c r="N16" s="21"/>
      <c r="O16" s="21"/>
    </row>
    <row r="17" spans="1:15" s="20" customFormat="1" ht="11.25" customHeight="1">
      <c r="A17" s="33"/>
      <c r="B17" s="37"/>
      <c r="C17" s="37"/>
      <c r="D17" s="37"/>
      <c r="E17" s="37"/>
      <c r="F17" s="35"/>
      <c r="G17" s="38"/>
      <c r="H17" s="39"/>
      <c r="I17" s="39"/>
      <c r="J17" s="40"/>
      <c r="M17" s="21"/>
      <c r="N17" s="21"/>
      <c r="O17" s="21"/>
    </row>
    <row r="18" spans="1:15" s="20" customFormat="1" ht="21.75" customHeight="1">
      <c r="A18" s="33"/>
      <c r="B18" s="34" t="s">
        <v>22</v>
      </c>
      <c r="C18" s="34"/>
      <c r="D18" s="34"/>
      <c r="E18" s="34"/>
      <c r="F18" s="35"/>
      <c r="G18" s="41">
        <f>SUM(G11:G17)</f>
        <v>65633321000</v>
      </c>
      <c r="H18" s="41">
        <f>SUM(H11:H17)</f>
        <v>65683697306</v>
      </c>
      <c r="I18" s="42">
        <f>SUM(I11:I15)-SUM(J11:J15)</f>
        <v>50376306</v>
      </c>
      <c r="J18" s="41"/>
      <c r="K18" s="43" t="str">
        <f>IF(I18=(SUM(I11:I15)-SUM(J11:J15)),"OK!","바보아니야!")</f>
        <v>OK!</v>
      </c>
      <c r="L18" s="20" t="s">
        <v>23</v>
      </c>
      <c r="M18" s="21">
        <f>SUM(M13:M17)</f>
        <v>7269742937</v>
      </c>
      <c r="N18" s="21"/>
      <c r="O18" s="21"/>
    </row>
    <row r="19" spans="1:15" s="20" customFormat="1" ht="13.5" customHeight="1">
      <c r="A19" s="33"/>
      <c r="B19" s="37"/>
      <c r="C19" s="37"/>
      <c r="D19" s="37"/>
      <c r="E19" s="37"/>
      <c r="F19" s="35"/>
      <c r="G19" s="44"/>
      <c r="H19" s="45"/>
      <c r="I19" s="39"/>
      <c r="J19" s="40"/>
      <c r="M19" s="21"/>
      <c r="N19" s="21"/>
      <c r="O19" s="21"/>
    </row>
    <row r="20" spans="1:15" s="20" customFormat="1" ht="13.5" customHeight="1">
      <c r="A20" s="33"/>
      <c r="B20" s="37"/>
      <c r="C20" s="37"/>
      <c r="D20" s="37"/>
      <c r="E20" s="37"/>
      <c r="F20" s="35"/>
      <c r="G20" s="44"/>
      <c r="H20" s="45"/>
      <c r="I20" s="39"/>
      <c r="J20" s="40"/>
      <c r="L20" s="20" t="s">
        <v>15</v>
      </c>
      <c r="M20" s="21">
        <f>H13</f>
        <v>10372386456</v>
      </c>
      <c r="N20" s="21"/>
      <c r="O20" s="21"/>
    </row>
    <row r="21" spans="1:15" s="20" customFormat="1" ht="16.5" customHeight="1">
      <c r="A21" s="33"/>
      <c r="B21" s="34" t="s">
        <v>24</v>
      </c>
      <c r="C21" s="34"/>
      <c r="D21" s="34"/>
      <c r="E21" s="34"/>
      <c r="F21" s="35"/>
      <c r="G21" s="46">
        <v>33869000</v>
      </c>
      <c r="H21" s="47">
        <v>33816380</v>
      </c>
      <c r="I21" s="36" t="str">
        <f t="shared" ref="I21:I27" si="0">IF(H21-G21&gt;0,H21-G21,"")</f>
        <v/>
      </c>
      <c r="J21" s="36">
        <f t="shared" ref="J21:J27" si="1">IF(G21-H21&gt;0,G21-H21,"")</f>
        <v>52620</v>
      </c>
      <c r="L21" s="20" t="s">
        <v>25</v>
      </c>
      <c r="M21" s="21">
        <f>M18-M20</f>
        <v>-3102643519</v>
      </c>
      <c r="N21" s="21"/>
      <c r="O21" s="21"/>
    </row>
    <row r="22" spans="1:15" s="20" customFormat="1" ht="16.5" customHeight="1">
      <c r="A22" s="33"/>
      <c r="B22" s="34" t="s">
        <v>26</v>
      </c>
      <c r="C22" s="34"/>
      <c r="D22" s="34"/>
      <c r="E22" s="34"/>
      <c r="F22" s="35"/>
      <c r="G22" s="46">
        <v>7675948000</v>
      </c>
      <c r="H22" s="47">
        <v>7298346547</v>
      </c>
      <c r="I22" s="36" t="str">
        <f t="shared" si="0"/>
        <v/>
      </c>
      <c r="J22" s="36">
        <f t="shared" si="1"/>
        <v>377601453</v>
      </c>
      <c r="M22" s="21"/>
      <c r="N22" s="21"/>
      <c r="O22" s="21"/>
    </row>
    <row r="23" spans="1:15" s="20" customFormat="1" ht="16.5" customHeight="1">
      <c r="A23" s="33"/>
      <c r="B23" s="34" t="s">
        <v>27</v>
      </c>
      <c r="C23" s="34"/>
      <c r="D23" s="34"/>
      <c r="E23" s="34"/>
      <c r="F23" s="35"/>
      <c r="G23" s="46">
        <v>29444313000</v>
      </c>
      <c r="H23" s="47">
        <v>17136050496</v>
      </c>
      <c r="I23" s="36" t="str">
        <f t="shared" si="0"/>
        <v/>
      </c>
      <c r="J23" s="36">
        <f t="shared" si="1"/>
        <v>12308262504</v>
      </c>
      <c r="L23" s="20" t="s">
        <v>28</v>
      </c>
      <c r="M23" s="21"/>
      <c r="N23" s="21"/>
      <c r="O23" s="21"/>
    </row>
    <row r="24" spans="1:15" s="20" customFormat="1" ht="16.5" customHeight="1">
      <c r="A24" s="33"/>
      <c r="B24" s="34" t="s">
        <v>29</v>
      </c>
      <c r="C24" s="34"/>
      <c r="D24" s="34"/>
      <c r="E24" s="34"/>
      <c r="F24" s="35"/>
      <c r="G24" s="46">
        <v>25491730000</v>
      </c>
      <c r="H24" s="47">
        <v>24617208560</v>
      </c>
      <c r="I24" s="36" t="str">
        <f t="shared" si="0"/>
        <v/>
      </c>
      <c r="J24" s="36">
        <f t="shared" si="1"/>
        <v>874521440</v>
      </c>
      <c r="L24" s="20" t="s">
        <v>30</v>
      </c>
      <c r="M24" s="21">
        <v>432338260</v>
      </c>
      <c r="N24" s="21"/>
      <c r="O24" s="21"/>
    </row>
    <row r="25" spans="1:15" s="20" customFormat="1" ht="16.5" customHeight="1">
      <c r="A25" s="33"/>
      <c r="B25" s="48" t="s">
        <v>31</v>
      </c>
      <c r="C25" s="48"/>
      <c r="D25" s="48"/>
      <c r="E25" s="48"/>
      <c r="F25" s="35"/>
      <c r="G25" s="46">
        <v>280000000</v>
      </c>
      <c r="H25" s="47">
        <v>240000000</v>
      </c>
      <c r="I25" s="36" t="str">
        <f t="shared" si="0"/>
        <v/>
      </c>
      <c r="J25" s="36">
        <f t="shared" si="1"/>
        <v>40000000</v>
      </c>
      <c r="L25" s="20" t="s">
        <v>32</v>
      </c>
      <c r="M25" s="21">
        <v>301846618</v>
      </c>
      <c r="N25" s="21"/>
      <c r="O25" s="21"/>
    </row>
    <row r="26" spans="1:15" s="20" customFormat="1" ht="16.5" customHeight="1">
      <c r="A26" s="33"/>
      <c r="B26" s="34" t="s">
        <v>33</v>
      </c>
      <c r="C26" s="34"/>
      <c r="D26" s="34"/>
      <c r="E26" s="34"/>
      <c r="F26" s="35"/>
      <c r="G26" s="46">
        <v>2707461000</v>
      </c>
      <c r="H26" s="49">
        <v>0</v>
      </c>
      <c r="I26" s="36" t="str">
        <f t="shared" si="0"/>
        <v/>
      </c>
      <c r="J26" s="36">
        <f t="shared" si="1"/>
        <v>2707461000</v>
      </c>
      <c r="L26" s="20" t="s">
        <v>34</v>
      </c>
      <c r="M26" s="21">
        <v>8039680</v>
      </c>
      <c r="N26" s="21"/>
      <c r="O26" s="21"/>
    </row>
    <row r="27" spans="1:15" s="20" customFormat="1" ht="12" customHeight="1">
      <c r="A27" s="33"/>
      <c r="B27" s="34"/>
      <c r="C27" s="34"/>
      <c r="D27" s="34"/>
      <c r="E27" s="34"/>
      <c r="F27" s="35"/>
      <c r="G27" s="44"/>
      <c r="H27" s="45"/>
      <c r="I27" s="39" t="str">
        <f t="shared" si="0"/>
        <v/>
      </c>
      <c r="J27" s="40" t="str">
        <f t="shared" si="1"/>
        <v/>
      </c>
      <c r="M27" s="21">
        <f>SUM(M24:M26)</f>
        <v>742224558</v>
      </c>
      <c r="N27" s="21"/>
      <c r="O27" s="21"/>
    </row>
    <row r="28" spans="1:15" s="20" customFormat="1" ht="12" customHeight="1">
      <c r="A28" s="33"/>
      <c r="B28" s="37"/>
      <c r="C28" s="37"/>
      <c r="D28" s="37"/>
      <c r="E28" s="37"/>
      <c r="F28" s="35"/>
      <c r="G28" s="44"/>
      <c r="H28" s="45"/>
      <c r="I28" s="39"/>
      <c r="J28" s="40"/>
      <c r="M28" s="21"/>
      <c r="N28" s="21"/>
      <c r="O28" s="21"/>
    </row>
    <row r="29" spans="1:15" s="20" customFormat="1" ht="23.25" customHeight="1">
      <c r="A29" s="33"/>
      <c r="B29" s="34" t="s">
        <v>35</v>
      </c>
      <c r="C29" s="34"/>
      <c r="D29" s="34"/>
      <c r="E29" s="34"/>
      <c r="F29" s="35"/>
      <c r="G29" s="50">
        <f>SUM(G21:G28)</f>
        <v>65633321000</v>
      </c>
      <c r="H29" s="50">
        <f>SUM(H21:H28)</f>
        <v>49325421983</v>
      </c>
      <c r="I29" s="51"/>
      <c r="J29" s="50">
        <f>SUM(J21:J27)</f>
        <v>16307899017</v>
      </c>
      <c r="K29" s="43" t="str">
        <f>IF(J29=SUM(J21:J27)-SUM(I21:I27),"OK!","바보아니야!")</f>
        <v>OK!</v>
      </c>
      <c r="L29" s="52"/>
      <c r="M29" s="21"/>
      <c r="N29" s="21"/>
      <c r="O29" s="21"/>
    </row>
    <row r="30" spans="1:15" s="20" customFormat="1" ht="36" customHeight="1" thickBot="1">
      <c r="A30" s="33"/>
      <c r="B30" s="34" t="s">
        <v>36</v>
      </c>
      <c r="C30" s="34"/>
      <c r="D30" s="34"/>
      <c r="E30" s="34"/>
      <c r="F30" s="35"/>
      <c r="G30" s="44"/>
      <c r="H30" s="53">
        <f>H18-H29</f>
        <v>16358275323</v>
      </c>
      <c r="I30" s="45"/>
      <c r="J30" s="54"/>
      <c r="L30" s="52"/>
      <c r="M30" s="21"/>
      <c r="N30" s="21"/>
      <c r="O30" s="21"/>
    </row>
    <row r="31" spans="1:15" s="20" customFormat="1" ht="12" customHeight="1" thickTop="1">
      <c r="A31" s="33"/>
      <c r="B31" s="37"/>
      <c r="C31" s="37"/>
      <c r="D31" s="37"/>
      <c r="E31" s="37"/>
      <c r="F31" s="35"/>
      <c r="G31" s="44"/>
      <c r="H31" s="45"/>
      <c r="I31" s="45"/>
      <c r="J31" s="54"/>
      <c r="M31" s="21"/>
      <c r="N31" s="21"/>
      <c r="O31" s="21"/>
    </row>
    <row r="32" spans="1:15" s="20" customFormat="1" ht="6.75" customHeight="1">
      <c r="A32" s="55"/>
      <c r="B32" s="56"/>
      <c r="C32" s="57"/>
      <c r="D32" s="57"/>
      <c r="E32" s="57"/>
      <c r="F32" s="58"/>
      <c r="G32" s="59"/>
      <c r="H32" s="60"/>
      <c r="I32" s="60"/>
      <c r="J32" s="61"/>
      <c r="M32" s="21"/>
      <c r="N32" s="21"/>
      <c r="O32" s="21"/>
    </row>
    <row r="33" spans="1:15" s="20" customFormat="1" ht="3.75" customHeight="1">
      <c r="A33" s="62"/>
      <c r="B33" s="62"/>
      <c r="C33" s="63"/>
      <c r="D33" s="63"/>
      <c r="E33" s="63"/>
      <c r="F33" s="63"/>
      <c r="G33" s="64"/>
      <c r="H33" s="64"/>
      <c r="I33" s="64"/>
      <c r="J33" s="65"/>
      <c r="M33" s="21"/>
      <c r="N33" s="21"/>
      <c r="O33" s="21"/>
    </row>
    <row r="34" spans="1:15" s="20" customFormat="1">
      <c r="A34" s="66" t="str">
        <f>[1]BS!A88</f>
        <v>"첨부된 재무제표에 대한 주석은 본 재무제표의 일부입니다."</v>
      </c>
      <c r="B34" s="66"/>
      <c r="C34" s="66"/>
      <c r="D34" s="66"/>
      <c r="E34" s="66"/>
      <c r="F34" s="66"/>
      <c r="G34" s="66"/>
      <c r="H34" s="66"/>
      <c r="I34" s="66"/>
      <c r="J34" s="66"/>
      <c r="M34" s="21"/>
      <c r="N34" s="21"/>
      <c r="O34" s="21"/>
    </row>
    <row r="35" spans="1:15" s="20" customFormat="1" ht="12" customHeight="1">
      <c r="A35" s="62"/>
      <c r="B35" s="62"/>
      <c r="C35" s="63"/>
      <c r="D35" s="63"/>
      <c r="E35" s="63"/>
      <c r="F35" s="63"/>
      <c r="G35" s="64"/>
      <c r="H35" s="64"/>
      <c r="I35" s="64"/>
      <c r="J35" s="67"/>
      <c r="M35" s="21"/>
      <c r="N35" s="21"/>
      <c r="O35" s="21"/>
    </row>
    <row r="36" spans="1:15" s="20" customFormat="1" ht="18" customHeight="1">
      <c r="A36" s="62"/>
      <c r="B36" s="62"/>
      <c r="C36" s="63"/>
      <c r="D36" s="63"/>
      <c r="E36" s="63"/>
      <c r="F36" s="63"/>
      <c r="G36" s="64">
        <f>G18-G29</f>
        <v>0</v>
      </c>
      <c r="H36" s="64"/>
      <c r="I36" s="64"/>
      <c r="J36" s="67"/>
      <c r="M36" s="21"/>
      <c r="N36" s="21"/>
      <c r="O36" s="21"/>
    </row>
    <row r="37" spans="1:15" s="20" customFormat="1" ht="18" customHeight="1">
      <c r="A37" s="62"/>
      <c r="B37" s="62"/>
      <c r="C37" s="63"/>
      <c r="D37" s="63"/>
      <c r="E37" s="63"/>
      <c r="F37" s="63"/>
      <c r="G37" s="64"/>
      <c r="H37" s="68"/>
      <c r="I37" s="64"/>
      <c r="J37" s="67"/>
      <c r="M37" s="21"/>
      <c r="N37" s="21"/>
      <c r="O37" s="21"/>
    </row>
  </sheetData>
  <mergeCells count="24">
    <mergeCell ref="B27:E27"/>
    <mergeCell ref="B29:E29"/>
    <mergeCell ref="B30:E30"/>
    <mergeCell ref="A34:J34"/>
    <mergeCell ref="B21:E21"/>
    <mergeCell ref="B22:E22"/>
    <mergeCell ref="B23:E23"/>
    <mergeCell ref="B24:E24"/>
    <mergeCell ref="B25:E25"/>
    <mergeCell ref="B26:E26"/>
    <mergeCell ref="B11:E11"/>
    <mergeCell ref="B12:E12"/>
    <mergeCell ref="B13:E13"/>
    <mergeCell ref="B14:E14"/>
    <mergeCell ref="B15:E15"/>
    <mergeCell ref="B18:E18"/>
    <mergeCell ref="A1:J1"/>
    <mergeCell ref="A2:J2"/>
    <mergeCell ref="A3:J3"/>
    <mergeCell ref="A5:J5"/>
    <mergeCell ref="A8:F9"/>
    <mergeCell ref="G8:G9"/>
    <mergeCell ref="H8:H9"/>
    <mergeCell ref="I8:J8"/>
  </mergeCells>
  <phoneticPr fontId="3" type="noConversion"/>
  <printOptions horizontalCentered="1"/>
  <pageMargins left="0.55118110236220474" right="0.39370078740157483" top="0.94488188976377963" bottom="0.94488188976377963" header="0.51181102362204722" footer="0.51181102362204722"/>
  <pageSetup paperSize="9" scale="99" firstPageNumber="7" orientation="portrait" useFirstPageNumber="1" horizontalDpi="4294967292" verticalDpi="1200" r:id="rId1"/>
  <headerFooter alignWithMargins="0">
    <oddFooter xml:space="preserve">&amp;L&amp;"돋움체,보통"&amp;10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1.법인세입세출</vt:lpstr>
      <vt:lpstr>'1.법인세입세출'!Print_Area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김기원</dc:creator>
  <cp:lastModifiedBy>김기원</cp:lastModifiedBy>
  <dcterms:created xsi:type="dcterms:W3CDTF">2013-04-12T05:49:02Z</dcterms:created>
  <dcterms:modified xsi:type="dcterms:W3CDTF">2013-04-12T05:49:27Z</dcterms:modified>
</cp:coreProperties>
</file>