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26" yWindow="855" windowWidth="17745" windowHeight="8715" tabRatio="951" activeTab="0"/>
  </bookViews>
  <sheets>
    <sheet name="세세(총괄)" sheetId="1" r:id="rId1"/>
    <sheet name="세입세출결산(총괄)" sheetId="2" state="hidden" r:id="rId2"/>
  </sheets>
  <definedNames>
    <definedName name="_xlnm.Print_Area" localSheetId="1">'세입세출결산(총괄)'!$A$1:$I$205</definedName>
  </definedNames>
  <calcPr fullCalcOnLoad="1"/>
</workbook>
</file>

<file path=xl/sharedStrings.xml><?xml version="1.0" encoding="utf-8"?>
<sst xmlns="http://schemas.openxmlformats.org/spreadsheetml/2006/main" count="591" uniqueCount="230">
  <si>
    <t/>
  </si>
  <si>
    <t>목</t>
  </si>
  <si>
    <t>항</t>
  </si>
  <si>
    <t>관</t>
  </si>
  <si>
    <t>감</t>
  </si>
  <si>
    <t>증</t>
  </si>
  <si>
    <t>비      고</t>
  </si>
  <si>
    <t>잡지출</t>
  </si>
  <si>
    <t>수용비</t>
  </si>
  <si>
    <t>사무비</t>
  </si>
  <si>
    <t>수입이자</t>
  </si>
  <si>
    <t>투자수입</t>
  </si>
  <si>
    <t>투자사업</t>
  </si>
  <si>
    <t>광철유전출금</t>
  </si>
  <si>
    <t>포철유전출금</t>
  </si>
  <si>
    <t>광철남초전출금</t>
  </si>
  <si>
    <t>광철초전출금</t>
  </si>
  <si>
    <t>포철지초전출금</t>
  </si>
  <si>
    <t>포철서초전출금</t>
  </si>
  <si>
    <t>전출금</t>
  </si>
  <si>
    <t>포철동초전출금</t>
  </si>
  <si>
    <t>광철중전출금</t>
  </si>
  <si>
    <t>포철중전출금</t>
  </si>
  <si>
    <t>포철공고전출금</t>
  </si>
  <si>
    <t>광철고전출금</t>
  </si>
  <si>
    <t>포철고전출금</t>
  </si>
  <si>
    <t>학교시설대보수비</t>
  </si>
  <si>
    <t>공과보험료</t>
  </si>
  <si>
    <t>재산유지비</t>
  </si>
  <si>
    <t>재산관리비</t>
  </si>
  <si>
    <t>재산조성비</t>
  </si>
  <si>
    <t>중점사업비</t>
  </si>
  <si>
    <t>교육훈련비</t>
  </si>
  <si>
    <t>행사비</t>
  </si>
  <si>
    <t>복리후생비</t>
  </si>
  <si>
    <t>활동비</t>
  </si>
  <si>
    <t>회의비</t>
  </si>
  <si>
    <t>여비</t>
  </si>
  <si>
    <t>도서인쇄비</t>
  </si>
  <si>
    <t>수용재료비</t>
  </si>
  <si>
    <t>임차료</t>
  </si>
  <si>
    <t>용역비</t>
  </si>
  <si>
    <t>수수료</t>
  </si>
  <si>
    <t>차량운영비</t>
  </si>
  <si>
    <t>연료비</t>
  </si>
  <si>
    <t>제세공과금</t>
  </si>
  <si>
    <t>공공요금</t>
  </si>
  <si>
    <t>기타제수당</t>
  </si>
  <si>
    <t>부담금</t>
  </si>
  <si>
    <t>퇴직금</t>
  </si>
  <si>
    <t>정액수당</t>
  </si>
  <si>
    <t>봉급</t>
  </si>
  <si>
    <t>인건비</t>
  </si>
  <si>
    <t>비상임이사여비</t>
  </si>
  <si>
    <t>이사회회의비</t>
  </si>
  <si>
    <t>비상임이사수당</t>
  </si>
  <si>
    <t>이사회비</t>
  </si>
  <si>
    <t>기타잡수입</t>
  </si>
  <si>
    <t>잡수입</t>
  </si>
  <si>
    <t>기타기부금</t>
  </si>
  <si>
    <t>국내원조금</t>
  </si>
  <si>
    <t>기부원조금</t>
  </si>
  <si>
    <t>재산매각수입</t>
  </si>
  <si>
    <t>배당금</t>
  </si>
  <si>
    <t>수입사용료</t>
  </si>
  <si>
    <t>수입임대료</t>
  </si>
  <si>
    <t>기본재산수입</t>
  </si>
  <si>
    <t>장기대여금</t>
  </si>
  <si>
    <t>부담금</t>
  </si>
  <si>
    <t>세출합계</t>
  </si>
  <si>
    <t>비      교</t>
  </si>
  <si>
    <t>실  적</t>
  </si>
  <si>
    <t>예산액</t>
  </si>
  <si>
    <t>과  목</t>
  </si>
  <si>
    <t>세 입 세 출 결 산 서</t>
  </si>
  <si>
    <t>세입합계</t>
  </si>
  <si>
    <t>예비비</t>
  </si>
  <si>
    <t>투자비</t>
  </si>
  <si>
    <t>포철고시설대보수비</t>
  </si>
  <si>
    <t>광철고시설대보수비</t>
  </si>
  <si>
    <t>포철공고시설대보수비</t>
  </si>
  <si>
    <t>포철중시설대보수비</t>
  </si>
  <si>
    <t>광철중시설대보수비</t>
  </si>
  <si>
    <t>포철동초시설대보수비</t>
  </si>
  <si>
    <t>광철초시설대보수비</t>
  </si>
  <si>
    <t>광철남초시설대보수비</t>
  </si>
  <si>
    <t>포철유시설대보수비</t>
  </si>
  <si>
    <t>광철유시설대보수비</t>
  </si>
  <si>
    <t>학교시설대보수 공통비</t>
  </si>
  <si>
    <t>화재보험료</t>
  </si>
  <si>
    <t>건물유지비</t>
  </si>
  <si>
    <t>설비유지비</t>
  </si>
  <si>
    <t>기타시설유지비</t>
  </si>
  <si>
    <t>시설건립비</t>
  </si>
  <si>
    <t>시설비</t>
  </si>
  <si>
    <t>교육연구원운영비</t>
  </si>
  <si>
    <t>기타중점사업비</t>
  </si>
  <si>
    <t>비품및집기취득비</t>
  </si>
  <si>
    <t>차량취득비</t>
  </si>
  <si>
    <t>소프트웨어구입비</t>
  </si>
  <si>
    <t>부외물품구입비</t>
  </si>
  <si>
    <t>자산취득비</t>
  </si>
  <si>
    <t>기타잡지출</t>
  </si>
  <si>
    <t>자체교육훈련비</t>
  </si>
  <si>
    <t>위탁교육훈련비</t>
  </si>
  <si>
    <t>교육행사비</t>
  </si>
  <si>
    <t>교직원전형비</t>
  </si>
  <si>
    <t>스승의날 행사비</t>
  </si>
  <si>
    <t>기타행사비</t>
  </si>
  <si>
    <t>특별복리후생비</t>
  </si>
  <si>
    <t>기타복리후생비</t>
  </si>
  <si>
    <t>일반활동비</t>
  </si>
  <si>
    <t>특별활동비</t>
  </si>
  <si>
    <t>공공회의비및협회비</t>
  </si>
  <si>
    <t>자체회의비</t>
  </si>
  <si>
    <t>특별회의비</t>
  </si>
  <si>
    <t>국내여비</t>
  </si>
  <si>
    <t>국외여비</t>
  </si>
  <si>
    <t>간행물및홍보물발간비</t>
  </si>
  <si>
    <t>도서구입비</t>
  </si>
  <si>
    <t>기타도서인쇄비</t>
  </si>
  <si>
    <t>일반용품및소모품비</t>
  </si>
  <si>
    <t>전산용품비</t>
  </si>
  <si>
    <t>포상및기념품비</t>
  </si>
  <si>
    <t>재산임차료</t>
  </si>
  <si>
    <t>기타임차료</t>
  </si>
  <si>
    <t>차량용역비</t>
  </si>
  <si>
    <t>경비용역비</t>
  </si>
  <si>
    <t>전산수수료</t>
  </si>
  <si>
    <t>자문수수료</t>
  </si>
  <si>
    <t>기타수수료</t>
  </si>
  <si>
    <t>기타연료비</t>
  </si>
  <si>
    <t>전기료</t>
  </si>
  <si>
    <t>통신비</t>
  </si>
  <si>
    <t>임원수당</t>
  </si>
  <si>
    <t>임원봉급</t>
  </si>
  <si>
    <t>사무직원봉급</t>
  </si>
  <si>
    <t>고용원봉급</t>
  </si>
  <si>
    <t>posco기부금</t>
  </si>
  <si>
    <t>일반기부금</t>
  </si>
  <si>
    <t>이월사업비</t>
  </si>
  <si>
    <t>전년도불용액</t>
  </si>
  <si>
    <t>전년도이월금</t>
  </si>
  <si>
    <t>이월금</t>
  </si>
  <si>
    <t>장기대여금수입</t>
  </si>
  <si>
    <t>차량매각대</t>
  </si>
  <si>
    <t>재산수입</t>
  </si>
  <si>
    <t>제15기 : 2009월 3월 1일 부터 2010년 2월 28일까지</t>
  </si>
  <si>
    <t>(금액단위:원)</t>
  </si>
  <si>
    <t>학교법인 포스코교육재단(법인연결회계)</t>
  </si>
  <si>
    <t>반사판 부지 임대료</t>
  </si>
  <si>
    <t>게스트룸 이용료</t>
  </si>
  <si>
    <t>업무용 차량 매각</t>
  </si>
  <si>
    <t>POSCO주식 배당금(액면기준 180%)</t>
  </si>
  <si>
    <t>차량비</t>
  </si>
  <si>
    <t>퇴직금</t>
  </si>
  <si>
    <t>임시직원 급여</t>
  </si>
  <si>
    <t>이사회개최 경비</t>
  </si>
  <si>
    <t>비상근임원 활동비</t>
  </si>
  <si>
    <t>잡수입</t>
  </si>
  <si>
    <t>정보화시스템구축용역비</t>
  </si>
  <si>
    <t>교직원주택대여금 상환</t>
  </si>
  <si>
    <t>수익용기본재산</t>
  </si>
  <si>
    <t>운영자금</t>
  </si>
  <si>
    <t>'08선납법인세환급수익</t>
  </si>
  <si>
    <t>국민은행 기부금</t>
  </si>
  <si>
    <t>제15기 : 2009월 3월 1일 부터 2010년 2월 28일까지</t>
  </si>
  <si>
    <t>세 입 세 출 결 산 서</t>
  </si>
  <si>
    <t>불용품매각대</t>
  </si>
  <si>
    <t>차량보험료환급 등</t>
  </si>
  <si>
    <t>여  비</t>
  </si>
  <si>
    <t>수당</t>
  </si>
  <si>
    <t>성과상여금</t>
  </si>
  <si>
    <t>정근수당가산금</t>
  </si>
  <si>
    <t>가족수당</t>
  </si>
  <si>
    <t>관리업무수당</t>
  </si>
  <si>
    <t>특수업무수당</t>
  </si>
  <si>
    <t>중고자녀학비수당</t>
  </si>
  <si>
    <t>초과근무수당</t>
  </si>
  <si>
    <t>활동수당</t>
  </si>
  <si>
    <t>정액급식비</t>
  </si>
  <si>
    <t>명절휴가비</t>
  </si>
  <si>
    <t>연가비</t>
  </si>
  <si>
    <t>교통보조비</t>
  </si>
  <si>
    <t>대학자녀학비수당</t>
  </si>
  <si>
    <t>유초자녀학비수당</t>
  </si>
  <si>
    <t>가계지원비</t>
  </si>
  <si>
    <t>직급보조비</t>
  </si>
  <si>
    <t>개인연금지원금</t>
  </si>
  <si>
    <t>잡급</t>
  </si>
  <si>
    <t>비상근임원 출장비</t>
  </si>
  <si>
    <t>명예퇴직수당</t>
  </si>
  <si>
    <t>학교장퇴직공로금</t>
  </si>
  <si>
    <t>사학연금부담금</t>
  </si>
  <si>
    <t>국민연금부담금</t>
  </si>
  <si>
    <t>건강보험부담금</t>
  </si>
  <si>
    <t>노인장기요양부담금</t>
  </si>
  <si>
    <t>재해보상부담금</t>
  </si>
  <si>
    <t>장애인고용부담금</t>
  </si>
  <si>
    <t>고용보험부담금</t>
  </si>
  <si>
    <t>산재보험부담금</t>
  </si>
  <si>
    <t>임직원퇴직부담금</t>
  </si>
  <si>
    <t>수도료</t>
  </si>
  <si>
    <t>난방연료비</t>
  </si>
  <si>
    <t>차량보험료</t>
  </si>
  <si>
    <t>자동차세</t>
  </si>
  <si>
    <t>통행료</t>
  </si>
  <si>
    <t>유류비 등</t>
  </si>
  <si>
    <t>비      고</t>
  </si>
  <si>
    <t>(금액단위 : 원)</t>
  </si>
  <si>
    <t>수선비</t>
  </si>
  <si>
    <t>임차보증금</t>
  </si>
  <si>
    <t>임차보증금수입</t>
  </si>
  <si>
    <t>(금액단위 : 원)</t>
  </si>
  <si>
    <t>비전사업비</t>
  </si>
  <si>
    <t>기타투자비</t>
  </si>
  <si>
    <t>입시경비</t>
  </si>
  <si>
    <t>재산매입비</t>
  </si>
  <si>
    <t>교육교재비</t>
  </si>
  <si>
    <t>임시직</t>
  </si>
  <si>
    <t>수험료</t>
  </si>
  <si>
    <t>납교금</t>
  </si>
  <si>
    <t>사용료및수수료</t>
  </si>
  <si>
    <t>제20기 : 2014년 3월 1일 부터 2015년 2월 28일까지</t>
  </si>
  <si>
    <t>계약보증금수입</t>
  </si>
  <si>
    <t xml:space="preserve"> </t>
  </si>
  <si>
    <t>제20기 : 2014년 3월 1일 부터 2015년 2월 28일까지</t>
  </si>
  <si>
    <t>학교법인 포스코교육재단(법인연결회계)</t>
  </si>
  <si>
    <t>제20기 : 2014년 3월 1일 부터 2015년 2월 28일까지</t>
  </si>
  <si>
    <t>학교법인 포스코교육재단(법인연결회계)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</si>
</sst>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&quot;(&quot;yyyy&quot;.&quot;mm&quot;.&quot;dd&quot;. 현재)&quot;"/>
    <numFmt numFmtId="180" formatCode="#,###"/>
    <numFmt numFmtId="181" formatCode="&quot;₩&quot;#,##0;[Red]&quot;₩&quot;#,##0"/>
    <numFmt numFmtId="182" formatCode="#,##0_);[Red]\(#,##0\)"/>
    <numFmt numFmtId="183" formatCode="#,##0.00_ "/>
    <numFmt numFmtId="184" formatCode="&quot;(&quot;yyyy&quot;. &quot;mm&quot;. &quot;dd&quot; 현재)&quot;"/>
    <numFmt numFmtId="185" formatCode="_ * #,##0_ ;_ * \-#,##0_ ;_ * &quot;-&quot;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sz val="10"/>
      <name val="궁서"/>
      <family val="1"/>
    </font>
    <font>
      <b/>
      <sz val="22"/>
      <name val="궁서"/>
      <family val="1"/>
    </font>
    <font>
      <sz val="9"/>
      <name val="궁서"/>
      <family val="1"/>
    </font>
    <font>
      <sz val="8"/>
      <name val="궁서"/>
      <family val="1"/>
    </font>
    <font>
      <sz val="8"/>
      <name val="굴림체"/>
      <family val="3"/>
    </font>
    <font>
      <b/>
      <sz val="11"/>
      <name val="궁서"/>
      <family val="1"/>
    </font>
    <font>
      <sz val="12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8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1" fontId="2" fillId="0" borderId="0" xfId="48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6" fontId="6" fillId="0" borderId="11" xfId="0" applyNumberFormat="1" applyFont="1" applyBorder="1" applyAlignment="1" applyProtection="1">
      <alignment horizontal="right" vertical="top" wrapText="1"/>
      <protection locked="0"/>
    </xf>
    <xf numFmtId="176" fontId="6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/>
    </xf>
    <xf numFmtId="0" fontId="6" fillId="0" borderId="13" xfId="0" applyFont="1" applyBorder="1" applyAlignment="1" applyProtection="1">
      <alignment horizontal="center" vertical="top" wrapText="1"/>
      <protection locked="0"/>
    </xf>
    <xf numFmtId="176" fontId="6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/>
    </xf>
    <xf numFmtId="0" fontId="6" fillId="0" borderId="14" xfId="0" applyFont="1" applyBorder="1" applyAlignment="1" applyProtection="1">
      <alignment horizontal="righ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176" fontId="2" fillId="0" borderId="0" xfId="0" applyNumberFormat="1" applyFont="1" applyAlignment="1">
      <alignment/>
    </xf>
    <xf numFmtId="176" fontId="6" fillId="0" borderId="15" xfId="0" applyNumberFormat="1" applyFont="1" applyBorder="1" applyAlignment="1" applyProtection="1">
      <alignment horizontal="right" vertical="top" wrapText="1"/>
      <protection locked="0"/>
    </xf>
    <xf numFmtId="0" fontId="6" fillId="0" borderId="17" xfId="0" applyFont="1" applyBorder="1" applyAlignment="1" applyProtection="1">
      <alignment horizontal="right" vertical="top" wrapText="1"/>
      <protection locked="0"/>
    </xf>
    <xf numFmtId="176" fontId="6" fillId="0" borderId="18" xfId="0" applyNumberFormat="1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176" fontId="6" fillId="0" borderId="19" xfId="0" applyNumberFormat="1" applyFont="1" applyBorder="1" applyAlignment="1" applyProtection="1">
      <alignment horizontal="right" vertical="top" wrapText="1"/>
      <protection locked="0"/>
    </xf>
    <xf numFmtId="176" fontId="6" fillId="0" borderId="20" xfId="0" applyNumberFormat="1" applyFont="1" applyBorder="1" applyAlignment="1" applyProtection="1">
      <alignment horizontal="right" vertical="top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176" fontId="6" fillId="0" borderId="15" xfId="0" applyNumberFormat="1" applyFont="1" applyBorder="1" applyAlignment="1" applyProtection="1">
      <alignment vertical="top" wrapText="1"/>
      <protection locked="0"/>
    </xf>
    <xf numFmtId="176" fontId="6" fillId="0" borderId="19" xfId="0" applyNumberFormat="1" applyFont="1" applyBorder="1" applyAlignment="1" applyProtection="1">
      <alignment vertical="top" wrapText="1"/>
      <protection locked="0"/>
    </xf>
    <xf numFmtId="176" fontId="6" fillId="0" borderId="20" xfId="0" applyNumberFormat="1" applyFont="1" applyBorder="1" applyAlignment="1" applyProtection="1">
      <alignment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>
      <alignment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Border="1" applyAlignment="1" applyProtection="1">
      <alignment horizontal="right" vertical="top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right" vertical="top" wrapText="1"/>
      <protection locked="0"/>
    </xf>
    <xf numFmtId="176" fontId="6" fillId="0" borderId="26" xfId="0" applyNumberFormat="1" applyFont="1" applyBorder="1" applyAlignment="1" applyProtection="1">
      <alignment horizontal="center" vertical="top" wrapText="1"/>
      <protection locked="0"/>
    </xf>
    <xf numFmtId="0" fontId="6" fillId="0" borderId="27" xfId="0" applyFont="1" applyBorder="1" applyAlignment="1" applyProtection="1" quotePrefix="1">
      <alignment horizontal="right" vertical="top" wrapText="1"/>
      <protection locked="0"/>
    </xf>
    <xf numFmtId="176" fontId="6" fillId="0" borderId="28" xfId="0" applyNumberFormat="1" applyFont="1" applyBorder="1" applyAlignment="1" applyProtection="1">
      <alignment horizontal="center" vertical="top" wrapText="1"/>
      <protection locked="0"/>
    </xf>
    <xf numFmtId="0" fontId="6" fillId="0" borderId="29" xfId="0" applyFont="1" applyBorder="1" applyAlignment="1" applyProtection="1">
      <alignment horizontal="right" vertical="top" wrapText="1"/>
      <protection locked="0"/>
    </xf>
    <xf numFmtId="176" fontId="6" fillId="0" borderId="30" xfId="0" applyNumberFormat="1" applyFont="1" applyBorder="1" applyAlignment="1" applyProtection="1">
      <alignment horizontal="center" vertical="top" wrapText="1"/>
      <protection locked="0"/>
    </xf>
    <xf numFmtId="176" fontId="2" fillId="0" borderId="0" xfId="0" applyNumberFormat="1" applyFont="1" applyAlignment="1">
      <alignment horizontal="center"/>
    </xf>
    <xf numFmtId="0" fontId="6" fillId="0" borderId="27" xfId="0" applyFont="1" applyBorder="1" applyAlignment="1" applyProtection="1">
      <alignment horizontal="right"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0" fontId="6" fillId="0" borderId="19" xfId="0" applyFont="1" applyBorder="1" applyAlignment="1" applyProtection="1">
      <alignment vertical="top" wrapText="1"/>
      <protection locked="0"/>
    </xf>
    <xf numFmtId="0" fontId="6" fillId="0" borderId="20" xfId="0" applyFont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Border="1" applyAlignment="1" applyProtection="1">
      <alignment horizontal="right" vertical="center" wrapText="1"/>
      <protection locked="0"/>
    </xf>
    <xf numFmtId="176" fontId="6" fillId="0" borderId="0" xfId="0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176" fontId="6" fillId="0" borderId="31" xfId="0" applyNumberFormat="1" applyFont="1" applyBorder="1" applyAlignment="1" applyProtection="1">
      <alignment horizontal="right" vertical="top" wrapText="1"/>
      <protection locked="0"/>
    </xf>
    <xf numFmtId="177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77" fontId="3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176" fontId="6" fillId="0" borderId="11" xfId="0" applyNumberFormat="1" applyFont="1" applyFill="1" applyBorder="1" applyAlignment="1" applyProtection="1">
      <alignment horizontal="right" vertical="top" wrapText="1"/>
      <protection locked="0"/>
    </xf>
    <xf numFmtId="176" fontId="6" fillId="0" borderId="31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76" fontId="6" fillId="0" borderId="31" xfId="0" applyNumberFormat="1" applyFont="1" applyBorder="1" applyAlignment="1" applyProtection="1">
      <alignment horizontal="right" vertical="top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6" fontId="6" fillId="0" borderId="11" xfId="0" applyNumberFormat="1" applyFont="1" applyBorder="1" applyAlignment="1" applyProtection="1">
      <alignment horizontal="right" vertical="top" wrapText="1"/>
      <protection locked="0"/>
    </xf>
    <xf numFmtId="176" fontId="6" fillId="0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176" fontId="6" fillId="0" borderId="31" xfId="0" applyNumberFormat="1" applyFont="1" applyFill="1" applyBorder="1" applyAlignment="1" applyProtection="1">
      <alignment horizontal="right" vertical="top" wrapText="1"/>
      <protection locked="0"/>
    </xf>
    <xf numFmtId="176" fontId="6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176" fontId="6" fillId="0" borderId="15" xfId="0" applyNumberFormat="1" applyFont="1" applyBorder="1" applyAlignment="1" applyProtection="1">
      <alignment horizontal="right" vertical="top" wrapText="1"/>
      <protection locked="0"/>
    </xf>
    <xf numFmtId="176" fontId="6" fillId="0" borderId="19" xfId="0" applyNumberFormat="1" applyFont="1" applyBorder="1" applyAlignment="1" applyProtection="1">
      <alignment horizontal="right" vertical="top" wrapText="1"/>
      <protection locked="0"/>
    </xf>
    <xf numFmtId="176" fontId="6" fillId="0" borderId="20" xfId="0" applyNumberFormat="1" applyFont="1" applyBorder="1" applyAlignment="1" applyProtection="1">
      <alignment horizontal="right" vertical="top" wrapText="1"/>
      <protection locked="0"/>
    </xf>
    <xf numFmtId="176" fontId="6" fillId="0" borderId="17" xfId="0" applyNumberFormat="1" applyFont="1" applyBorder="1" applyAlignment="1" applyProtection="1">
      <alignment horizontal="right" vertical="top" wrapText="1"/>
      <protection locked="0"/>
    </xf>
    <xf numFmtId="176" fontId="6" fillId="0" borderId="10" xfId="0" applyNumberFormat="1" applyFont="1" applyBorder="1" applyAlignment="1" applyProtection="1">
      <alignment horizontal="right" vertical="top" wrapText="1"/>
      <protection locked="0"/>
    </xf>
    <xf numFmtId="176" fontId="6" fillId="0" borderId="18" xfId="0" applyNumberFormat="1" applyFont="1" applyBorder="1" applyAlignment="1" applyProtection="1">
      <alignment horizontal="right" vertical="top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1" fontId="2" fillId="0" borderId="0" xfId="48" applyFont="1" applyAlignment="1">
      <alignment horizontal="center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left" vertical="top" wrapText="1"/>
      <protection locked="0"/>
    </xf>
    <xf numFmtId="0" fontId="6" fillId="33" borderId="19" xfId="0" applyFont="1" applyFill="1" applyBorder="1" applyAlignment="1" applyProtection="1">
      <alignment horizontal="left" vertical="top" wrapText="1"/>
      <protection locked="0"/>
    </xf>
    <xf numFmtId="0" fontId="6" fillId="33" borderId="20" xfId="0" applyFont="1" applyFill="1" applyBorder="1" applyAlignment="1" applyProtection="1">
      <alignment horizontal="left" vertical="top" wrapText="1"/>
      <protection locked="0"/>
    </xf>
    <xf numFmtId="42" fontId="3" fillId="0" borderId="14" xfId="0" applyNumberFormat="1" applyFont="1" applyBorder="1" applyAlignment="1">
      <alignment horizontal="center" vertical="center" shrinkToFit="1"/>
    </xf>
    <xf numFmtId="42" fontId="3" fillId="0" borderId="13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left" vertical="top" wrapText="1"/>
      <protection locked="0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2001법예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2:M134"/>
  <sheetViews>
    <sheetView tabSelected="1" zoomScalePageLayoutView="0" workbookViewId="0" topLeftCell="A4">
      <selection activeCell="M120" sqref="M120"/>
    </sheetView>
  </sheetViews>
  <sheetFormatPr defaultColWidth="8.88671875" defaultRowHeight="13.5"/>
  <cols>
    <col min="1" max="1" width="16.3359375" style="4" customWidth="1"/>
    <col min="2" max="2" width="16.4453125" style="4" customWidth="1"/>
    <col min="3" max="3" width="12.6640625" style="4" customWidth="1"/>
    <col min="4" max="4" width="3.10546875" style="4" customWidth="1"/>
    <col min="5" max="5" width="12.4453125" style="4" customWidth="1"/>
    <col min="6" max="6" width="1.2265625" style="4" customWidth="1"/>
    <col min="7" max="7" width="3.4453125" style="4" customWidth="1"/>
    <col min="8" max="8" width="2.21484375" style="4" customWidth="1"/>
    <col min="9" max="9" width="3.3359375" style="4" customWidth="1"/>
    <col min="10" max="10" width="2.21484375" style="4" customWidth="1"/>
    <col min="11" max="11" width="11.3359375" style="4" customWidth="1"/>
    <col min="12" max="12" width="1.1171875" style="4" customWidth="1"/>
    <col min="13" max="13" width="14.3359375" style="4" customWidth="1"/>
    <col min="14" max="16384" width="8.88671875" style="4" customWidth="1"/>
  </cols>
  <sheetData>
    <row r="1" ht="18.75" customHeight="1"/>
    <row r="2" spans="1:13" ht="30" customHeight="1">
      <c r="A2" s="67" t="s">
        <v>74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60" customFormat="1" ht="18.75" customHeight="1">
      <c r="A3" s="63" t="s">
        <v>223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s="60" customFormat="1" ht="18.75" customHeight="1">
      <c r="A4" s="60" t="s">
        <v>149</v>
      </c>
      <c r="M4" s="60" t="s">
        <v>213</v>
      </c>
    </row>
    <row r="5" spans="1:13" ht="18" customHeight="1">
      <c r="A5" s="64" t="s">
        <v>73</v>
      </c>
      <c r="B5" s="64"/>
      <c r="C5" s="64"/>
      <c r="D5" s="64"/>
      <c r="E5" s="64" t="s">
        <v>72</v>
      </c>
      <c r="F5" s="64" t="s">
        <v>71</v>
      </c>
      <c r="G5" s="64"/>
      <c r="H5" s="64"/>
      <c r="I5" s="64"/>
      <c r="J5" s="64"/>
      <c r="K5" s="64" t="s">
        <v>70</v>
      </c>
      <c r="L5" s="64"/>
      <c r="M5" s="64"/>
    </row>
    <row r="6" spans="1:13" ht="18" customHeight="1">
      <c r="A6" s="5" t="s">
        <v>3</v>
      </c>
      <c r="B6" s="5" t="s">
        <v>2</v>
      </c>
      <c r="C6" s="64" t="s">
        <v>1</v>
      </c>
      <c r="D6" s="64"/>
      <c r="E6" s="64"/>
      <c r="F6" s="64"/>
      <c r="G6" s="64"/>
      <c r="H6" s="64"/>
      <c r="I6" s="64"/>
      <c r="J6" s="64"/>
      <c r="K6" s="64" t="s">
        <v>5</v>
      </c>
      <c r="L6" s="64"/>
      <c r="M6" s="5" t="s">
        <v>4</v>
      </c>
    </row>
    <row r="7" spans="1:13" ht="18.75" customHeight="1">
      <c r="A7" s="68" t="s">
        <v>146</v>
      </c>
      <c r="B7" s="6" t="s">
        <v>0</v>
      </c>
      <c r="C7" s="68" t="s">
        <v>0</v>
      </c>
      <c r="D7" s="68"/>
      <c r="E7" s="7">
        <v>8575000</v>
      </c>
      <c r="F7" s="69">
        <v>8575800</v>
      </c>
      <c r="G7" s="69"/>
      <c r="H7" s="69"/>
      <c r="I7" s="69"/>
      <c r="J7" s="69"/>
      <c r="K7" s="69">
        <v>800</v>
      </c>
      <c r="L7" s="69"/>
      <c r="M7" s="7">
        <v>0</v>
      </c>
    </row>
    <row r="8" spans="1:13" ht="18.75" customHeight="1">
      <c r="A8" s="68"/>
      <c r="B8" s="68" t="s">
        <v>66</v>
      </c>
      <c r="C8" s="68" t="s">
        <v>0</v>
      </c>
      <c r="D8" s="68"/>
      <c r="E8" s="7">
        <v>1625000</v>
      </c>
      <c r="F8" s="69">
        <v>1625800</v>
      </c>
      <c r="G8" s="69"/>
      <c r="H8" s="69"/>
      <c r="I8" s="69"/>
      <c r="J8" s="69"/>
      <c r="K8" s="69">
        <v>800</v>
      </c>
      <c r="L8" s="69"/>
      <c r="M8" s="7">
        <v>0</v>
      </c>
    </row>
    <row r="9" spans="1:13" ht="18.75" customHeight="1">
      <c r="A9" s="68"/>
      <c r="B9" s="68"/>
      <c r="C9" s="68" t="s">
        <v>65</v>
      </c>
      <c r="D9" s="68"/>
      <c r="E9" s="7">
        <v>1625000</v>
      </c>
      <c r="F9" s="69">
        <v>1625800</v>
      </c>
      <c r="G9" s="69"/>
      <c r="H9" s="69"/>
      <c r="I9" s="69"/>
      <c r="J9" s="69"/>
      <c r="K9" s="69">
        <v>800</v>
      </c>
      <c r="L9" s="69"/>
      <c r="M9" s="7">
        <v>0</v>
      </c>
    </row>
    <row r="10" spans="1:13" ht="18.75" customHeight="1">
      <c r="A10" s="68"/>
      <c r="B10" s="68" t="s">
        <v>62</v>
      </c>
      <c r="C10" s="68" t="s">
        <v>0</v>
      </c>
      <c r="D10" s="68"/>
      <c r="E10" s="7">
        <v>6950000</v>
      </c>
      <c r="F10" s="69">
        <v>6950000</v>
      </c>
      <c r="G10" s="69"/>
      <c r="H10" s="69"/>
      <c r="I10" s="69"/>
      <c r="J10" s="69"/>
      <c r="K10" s="69">
        <v>0</v>
      </c>
      <c r="L10" s="69"/>
      <c r="M10" s="7">
        <v>0</v>
      </c>
    </row>
    <row r="11" spans="1:13" ht="18.75" customHeight="1">
      <c r="A11" s="68"/>
      <c r="B11" s="68"/>
      <c r="C11" s="68" t="s">
        <v>145</v>
      </c>
      <c r="D11" s="68"/>
      <c r="E11" s="7">
        <v>6950000</v>
      </c>
      <c r="F11" s="69">
        <v>6950000</v>
      </c>
      <c r="G11" s="69"/>
      <c r="H11" s="69"/>
      <c r="I11" s="69"/>
      <c r="J11" s="69"/>
      <c r="K11" s="69">
        <v>0</v>
      </c>
      <c r="L11" s="69"/>
      <c r="M11" s="7">
        <v>0</v>
      </c>
    </row>
    <row r="12" spans="1:13" ht="18.75" customHeight="1">
      <c r="A12" s="68" t="s">
        <v>12</v>
      </c>
      <c r="B12" s="6" t="s">
        <v>0</v>
      </c>
      <c r="C12" s="68" t="s">
        <v>0</v>
      </c>
      <c r="D12" s="68"/>
      <c r="E12" s="61">
        <f>E13</f>
        <v>5406195000</v>
      </c>
      <c r="F12" s="70">
        <v>5272171799</v>
      </c>
      <c r="G12" s="70"/>
      <c r="H12" s="70"/>
      <c r="I12" s="70"/>
      <c r="J12" s="70"/>
      <c r="K12" s="70">
        <v>0</v>
      </c>
      <c r="L12" s="70"/>
      <c r="M12" s="61">
        <v>134023201</v>
      </c>
    </row>
    <row r="13" spans="1:13" ht="18.75" customHeight="1">
      <c r="A13" s="68"/>
      <c r="B13" s="68" t="s">
        <v>11</v>
      </c>
      <c r="C13" s="68" t="s">
        <v>0</v>
      </c>
      <c r="D13" s="68"/>
      <c r="E13" s="61">
        <f>SUM(E14:E18)</f>
        <v>5406195000</v>
      </c>
      <c r="F13" s="70">
        <v>5272171799</v>
      </c>
      <c r="G13" s="70"/>
      <c r="H13" s="70"/>
      <c r="I13" s="70"/>
      <c r="J13" s="70"/>
      <c r="K13" s="70">
        <v>0</v>
      </c>
      <c r="L13" s="70"/>
      <c r="M13" s="61">
        <f>M15+M17-K16</f>
        <v>134023201</v>
      </c>
    </row>
    <row r="14" spans="1:13" ht="18.75" customHeight="1">
      <c r="A14" s="68"/>
      <c r="B14" s="68"/>
      <c r="C14" s="68" t="s">
        <v>63</v>
      </c>
      <c r="D14" s="68"/>
      <c r="E14" s="61">
        <v>2400000000</v>
      </c>
      <c r="F14" s="70">
        <v>2400000000</v>
      </c>
      <c r="G14" s="70"/>
      <c r="H14" s="70"/>
      <c r="I14" s="70"/>
      <c r="J14" s="70"/>
      <c r="K14" s="70">
        <v>0</v>
      </c>
      <c r="L14" s="70"/>
      <c r="M14" s="61">
        <v>0</v>
      </c>
    </row>
    <row r="15" spans="1:13" ht="18.75" customHeight="1">
      <c r="A15" s="68"/>
      <c r="B15" s="68"/>
      <c r="C15" s="68" t="s">
        <v>10</v>
      </c>
      <c r="D15" s="68"/>
      <c r="E15" s="61">
        <v>2627487000</v>
      </c>
      <c r="F15" s="70">
        <v>2504051898</v>
      </c>
      <c r="G15" s="70"/>
      <c r="H15" s="70"/>
      <c r="I15" s="70"/>
      <c r="J15" s="70"/>
      <c r="K15" s="70">
        <v>0</v>
      </c>
      <c r="L15" s="70"/>
      <c r="M15" s="61">
        <f>E15-F15</f>
        <v>123435102</v>
      </c>
    </row>
    <row r="16" spans="1:13" ht="18.75" customHeight="1">
      <c r="A16" s="68"/>
      <c r="B16" s="68"/>
      <c r="C16" s="68" t="s">
        <v>144</v>
      </c>
      <c r="D16" s="68"/>
      <c r="E16" s="7">
        <v>213937000</v>
      </c>
      <c r="F16" s="69">
        <v>218778701</v>
      </c>
      <c r="G16" s="69"/>
      <c r="H16" s="69"/>
      <c r="I16" s="69"/>
      <c r="J16" s="69"/>
      <c r="K16" s="69">
        <v>4841701</v>
      </c>
      <c r="L16" s="69"/>
      <c r="M16" s="7">
        <v>0</v>
      </c>
    </row>
    <row r="17" spans="1:13" ht="18.75" customHeight="1">
      <c r="A17" s="68"/>
      <c r="B17" s="68"/>
      <c r="C17" s="68" t="s">
        <v>212</v>
      </c>
      <c r="D17" s="68"/>
      <c r="E17" s="7">
        <v>71771000</v>
      </c>
      <c r="F17" s="69">
        <v>56341200</v>
      </c>
      <c r="G17" s="69"/>
      <c r="H17" s="69"/>
      <c r="I17" s="69"/>
      <c r="J17" s="69"/>
      <c r="K17" s="69">
        <v>0</v>
      </c>
      <c r="L17" s="69"/>
      <c r="M17" s="7">
        <v>15429800</v>
      </c>
    </row>
    <row r="18" spans="1:13" ht="18.75" customHeight="1">
      <c r="A18" s="68"/>
      <c r="B18" s="68"/>
      <c r="C18" s="68" t="s">
        <v>224</v>
      </c>
      <c r="D18" s="68"/>
      <c r="E18" s="7">
        <v>93000000</v>
      </c>
      <c r="F18" s="69">
        <v>93000000</v>
      </c>
      <c r="G18" s="69"/>
      <c r="H18" s="69"/>
      <c r="I18" s="69"/>
      <c r="J18" s="69"/>
      <c r="K18" s="69">
        <v>0</v>
      </c>
      <c r="L18" s="69"/>
      <c r="M18" s="7">
        <v>0</v>
      </c>
    </row>
    <row r="19" spans="1:13" ht="18.75" customHeight="1">
      <c r="A19" s="68" t="s">
        <v>143</v>
      </c>
      <c r="B19" s="6" t="s">
        <v>0</v>
      </c>
      <c r="C19" s="68" t="s">
        <v>0</v>
      </c>
      <c r="D19" s="68"/>
      <c r="E19" s="7">
        <v>2670772000</v>
      </c>
      <c r="F19" s="69">
        <v>2670772645</v>
      </c>
      <c r="G19" s="69"/>
      <c r="H19" s="69"/>
      <c r="I19" s="69"/>
      <c r="J19" s="69"/>
      <c r="K19" s="69">
        <v>645</v>
      </c>
      <c r="L19" s="69"/>
      <c r="M19" s="7">
        <v>0</v>
      </c>
    </row>
    <row r="20" spans="1:13" ht="18.75" customHeight="1">
      <c r="A20" s="68"/>
      <c r="B20" s="68" t="s">
        <v>142</v>
      </c>
      <c r="C20" s="68" t="s">
        <v>0</v>
      </c>
      <c r="D20" s="68"/>
      <c r="E20" s="7">
        <v>2670772000</v>
      </c>
      <c r="F20" s="69">
        <v>2670772645</v>
      </c>
      <c r="G20" s="69"/>
      <c r="H20" s="69"/>
      <c r="I20" s="69"/>
      <c r="J20" s="69"/>
      <c r="K20" s="69">
        <v>645</v>
      </c>
      <c r="L20" s="69"/>
      <c r="M20" s="7">
        <v>0</v>
      </c>
    </row>
    <row r="21" spans="1:13" ht="18.75" customHeight="1">
      <c r="A21" s="68"/>
      <c r="B21" s="68"/>
      <c r="C21" s="68" t="s">
        <v>141</v>
      </c>
      <c r="D21" s="68"/>
      <c r="E21" s="7">
        <v>2670772000</v>
      </c>
      <c r="F21" s="69">
        <v>2670772645</v>
      </c>
      <c r="G21" s="69"/>
      <c r="H21" s="69"/>
      <c r="I21" s="69"/>
      <c r="J21" s="69"/>
      <c r="K21" s="69">
        <v>645</v>
      </c>
      <c r="L21" s="69"/>
      <c r="M21" s="7">
        <v>0</v>
      </c>
    </row>
    <row r="22" spans="1:13" ht="18.75" customHeight="1">
      <c r="A22" s="76" t="s">
        <v>61</v>
      </c>
      <c r="B22" s="6" t="s">
        <v>0</v>
      </c>
      <c r="C22" s="68" t="s">
        <v>0</v>
      </c>
      <c r="D22" s="68"/>
      <c r="E22" s="7">
        <v>29611485000</v>
      </c>
      <c r="F22" s="69">
        <v>29611485000</v>
      </c>
      <c r="G22" s="69"/>
      <c r="H22" s="69"/>
      <c r="I22" s="69"/>
      <c r="J22" s="69"/>
      <c r="K22" s="69">
        <v>0</v>
      </c>
      <c r="L22" s="69"/>
      <c r="M22" s="7">
        <v>0</v>
      </c>
    </row>
    <row r="23" spans="1:13" ht="18.75" customHeight="1">
      <c r="A23" s="77"/>
      <c r="B23" s="76" t="s">
        <v>60</v>
      </c>
      <c r="C23" s="68" t="s">
        <v>0</v>
      </c>
      <c r="D23" s="68"/>
      <c r="E23" s="7">
        <v>29611485000</v>
      </c>
      <c r="F23" s="69">
        <v>29611485000</v>
      </c>
      <c r="G23" s="69"/>
      <c r="H23" s="69"/>
      <c r="I23" s="69"/>
      <c r="J23" s="69"/>
      <c r="K23" s="69">
        <v>0</v>
      </c>
      <c r="L23" s="69"/>
      <c r="M23" s="7">
        <v>0</v>
      </c>
    </row>
    <row r="24" spans="1:13" ht="18.75" customHeight="1">
      <c r="A24" s="77"/>
      <c r="B24" s="77"/>
      <c r="C24" s="68" t="s">
        <v>139</v>
      </c>
      <c r="D24" s="68"/>
      <c r="E24" s="7">
        <v>26934000000</v>
      </c>
      <c r="F24" s="69">
        <v>26934000000</v>
      </c>
      <c r="G24" s="69"/>
      <c r="H24" s="69"/>
      <c r="I24" s="69"/>
      <c r="J24" s="69"/>
      <c r="K24" s="69">
        <v>0</v>
      </c>
      <c r="L24" s="69"/>
      <c r="M24" s="7">
        <v>0</v>
      </c>
    </row>
    <row r="25" spans="1:13" ht="18.75" customHeight="1">
      <c r="A25" s="77"/>
      <c r="B25" s="77"/>
      <c r="C25" s="74" t="s">
        <v>59</v>
      </c>
      <c r="D25" s="75"/>
      <c r="E25" s="18">
        <v>2677485000</v>
      </c>
      <c r="F25" s="82">
        <v>2677485000</v>
      </c>
      <c r="G25" s="83"/>
      <c r="H25" s="83"/>
      <c r="I25" s="83"/>
      <c r="J25" s="84"/>
      <c r="K25" s="82">
        <v>0</v>
      </c>
      <c r="L25" s="84"/>
      <c r="M25" s="18">
        <v>0</v>
      </c>
    </row>
    <row r="26" spans="1:13" ht="18.75" customHeight="1">
      <c r="A26" s="68" t="s">
        <v>222</v>
      </c>
      <c r="B26" s="6" t="s">
        <v>0</v>
      </c>
      <c r="C26" s="68" t="s">
        <v>0</v>
      </c>
      <c r="D26" s="68"/>
      <c r="E26" s="7">
        <v>12220000</v>
      </c>
      <c r="F26" s="69">
        <v>12220000</v>
      </c>
      <c r="G26" s="69"/>
      <c r="H26" s="69"/>
      <c r="I26" s="69"/>
      <c r="J26" s="69"/>
      <c r="K26" s="69">
        <v>0</v>
      </c>
      <c r="L26" s="69"/>
      <c r="M26" s="7">
        <v>0</v>
      </c>
    </row>
    <row r="27" spans="1:13" ht="18.75" customHeight="1">
      <c r="A27" s="68"/>
      <c r="B27" s="68" t="s">
        <v>221</v>
      </c>
      <c r="C27" s="68" t="s">
        <v>0</v>
      </c>
      <c r="D27" s="68"/>
      <c r="E27" s="7">
        <v>12220000</v>
      </c>
      <c r="F27" s="69">
        <v>12220000</v>
      </c>
      <c r="G27" s="69"/>
      <c r="H27" s="69"/>
      <c r="I27" s="69"/>
      <c r="J27" s="69"/>
      <c r="K27" s="69">
        <v>0</v>
      </c>
      <c r="L27" s="69"/>
      <c r="M27" s="7">
        <v>0</v>
      </c>
    </row>
    <row r="28" spans="1:13" ht="18.75" customHeight="1">
      <c r="A28" s="68"/>
      <c r="B28" s="68"/>
      <c r="C28" s="68" t="s">
        <v>220</v>
      </c>
      <c r="D28" s="68"/>
      <c r="E28" s="7">
        <v>12220000</v>
      </c>
      <c r="F28" s="69">
        <v>12220000</v>
      </c>
      <c r="G28" s="69"/>
      <c r="H28" s="69"/>
      <c r="I28" s="69"/>
      <c r="J28" s="69"/>
      <c r="K28" s="69">
        <v>0</v>
      </c>
      <c r="L28" s="69"/>
      <c r="M28" s="7">
        <v>0</v>
      </c>
    </row>
    <row r="29" ht="13.5" customHeight="1"/>
    <row r="30" spans="7:9" ht="18" customHeight="1">
      <c r="G30" s="57"/>
      <c r="H30" s="58"/>
      <c r="I30" s="59"/>
    </row>
    <row r="31" ht="18.75" customHeight="1"/>
    <row r="32" spans="1:13" ht="30" customHeight="1">
      <c r="A32" s="67" t="s">
        <v>74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3" s="60" customFormat="1" ht="18.75" customHeight="1">
      <c r="A33" s="63" t="s">
        <v>223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s="60" customFormat="1" ht="18.75" customHeight="1">
      <c r="A34" s="60" t="s">
        <v>149</v>
      </c>
      <c r="M34" s="60" t="s">
        <v>213</v>
      </c>
    </row>
    <row r="35" spans="1:13" ht="18" customHeight="1">
      <c r="A35" s="64" t="s">
        <v>73</v>
      </c>
      <c r="B35" s="64"/>
      <c r="C35" s="64"/>
      <c r="D35" s="64"/>
      <c r="E35" s="64" t="s">
        <v>72</v>
      </c>
      <c r="F35" s="64" t="s">
        <v>71</v>
      </c>
      <c r="G35" s="64"/>
      <c r="H35" s="64"/>
      <c r="I35" s="64"/>
      <c r="J35" s="64"/>
      <c r="K35" s="64" t="s">
        <v>70</v>
      </c>
      <c r="L35" s="64"/>
      <c r="M35" s="64"/>
    </row>
    <row r="36" spans="1:13" ht="18" customHeight="1">
      <c r="A36" s="5" t="s">
        <v>3</v>
      </c>
      <c r="B36" s="5" t="s">
        <v>2</v>
      </c>
      <c r="C36" s="64" t="s">
        <v>1</v>
      </c>
      <c r="D36" s="64"/>
      <c r="E36" s="64"/>
      <c r="F36" s="64"/>
      <c r="G36" s="64"/>
      <c r="H36" s="64"/>
      <c r="I36" s="64"/>
      <c r="J36" s="64"/>
      <c r="K36" s="64" t="s">
        <v>5</v>
      </c>
      <c r="L36" s="64"/>
      <c r="M36" s="5" t="s">
        <v>4</v>
      </c>
    </row>
    <row r="37" spans="1:13" ht="18.75" customHeight="1" thickBot="1">
      <c r="A37" s="71" t="s">
        <v>58</v>
      </c>
      <c r="B37" s="6" t="s">
        <v>0</v>
      </c>
      <c r="C37" s="68" t="s">
        <v>0</v>
      </c>
      <c r="D37" s="68"/>
      <c r="E37" s="61">
        <f>E38</f>
        <v>34081000</v>
      </c>
      <c r="F37" s="70">
        <v>33353592</v>
      </c>
      <c r="G37" s="70"/>
      <c r="H37" s="70"/>
      <c r="I37" s="70"/>
      <c r="J37" s="70"/>
      <c r="K37" s="69">
        <v>0</v>
      </c>
      <c r="L37" s="69"/>
      <c r="M37" s="7">
        <f>E37-F37</f>
        <v>727408</v>
      </c>
    </row>
    <row r="38" spans="1:13" ht="18.75" customHeight="1" thickBot="1" thickTop="1">
      <c r="A38" s="71"/>
      <c r="B38" s="71" t="s">
        <v>58</v>
      </c>
      <c r="C38" s="68" t="s">
        <v>0</v>
      </c>
      <c r="D38" s="68"/>
      <c r="E38" s="61">
        <f>E39</f>
        <v>34081000</v>
      </c>
      <c r="F38" s="70">
        <v>33353592</v>
      </c>
      <c r="G38" s="70"/>
      <c r="H38" s="70"/>
      <c r="I38" s="70"/>
      <c r="J38" s="70"/>
      <c r="K38" s="69">
        <v>0</v>
      </c>
      <c r="L38" s="69"/>
      <c r="M38" s="7">
        <f>E38-F38</f>
        <v>727408</v>
      </c>
    </row>
    <row r="39" spans="1:13" ht="18.75" customHeight="1" thickBot="1" thickTop="1">
      <c r="A39" s="71"/>
      <c r="B39" s="71"/>
      <c r="C39" s="71" t="s">
        <v>57</v>
      </c>
      <c r="D39" s="71"/>
      <c r="E39" s="62">
        <f>34052000+29000</f>
        <v>34081000</v>
      </c>
      <c r="F39" s="72">
        <v>33353592</v>
      </c>
      <c r="G39" s="72"/>
      <c r="H39" s="72"/>
      <c r="I39" s="72"/>
      <c r="J39" s="72"/>
      <c r="K39" s="65">
        <v>0</v>
      </c>
      <c r="L39" s="65"/>
      <c r="M39" s="7">
        <f>E39-F39</f>
        <v>727408</v>
      </c>
    </row>
    <row r="40" spans="1:13" ht="18.75" customHeight="1" thickTop="1">
      <c r="A40" s="66" t="s">
        <v>75</v>
      </c>
      <c r="B40" s="66"/>
      <c r="C40" s="66"/>
      <c r="D40" s="66"/>
      <c r="E40" s="8">
        <f>SUM(E7,E12,E19,E22,E26,E37)</f>
        <v>37743328000</v>
      </c>
      <c r="F40" s="73">
        <v>37608578836</v>
      </c>
      <c r="G40" s="73"/>
      <c r="H40" s="73"/>
      <c r="I40" s="73"/>
      <c r="J40" s="73"/>
      <c r="K40" s="73">
        <v>0</v>
      </c>
      <c r="L40" s="73"/>
      <c r="M40" s="8">
        <f>M12+M37-K7-K19</f>
        <v>134749164</v>
      </c>
    </row>
    <row r="41" ht="396" customHeight="1"/>
    <row r="42" spans="7:9" ht="18" customHeight="1">
      <c r="G42" s="57"/>
      <c r="H42" s="58"/>
      <c r="I42" s="59"/>
    </row>
    <row r="43" ht="18.75" customHeight="1"/>
    <row r="44" spans="1:13" ht="30" customHeight="1">
      <c r="A44" s="67" t="s">
        <v>74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1:13" s="60" customFormat="1" ht="18.75" customHeight="1">
      <c r="A45" s="63" t="s">
        <v>223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s="60" customFormat="1" ht="18.75" customHeight="1">
      <c r="A46" s="60" t="s">
        <v>149</v>
      </c>
      <c r="M46" s="60" t="s">
        <v>209</v>
      </c>
    </row>
    <row r="47" spans="1:13" ht="18" customHeight="1">
      <c r="A47" s="64" t="s">
        <v>73</v>
      </c>
      <c r="B47" s="64"/>
      <c r="C47" s="64"/>
      <c r="D47" s="64"/>
      <c r="E47" s="64" t="s">
        <v>72</v>
      </c>
      <c r="F47" s="64" t="s">
        <v>71</v>
      </c>
      <c r="G47" s="64"/>
      <c r="H47" s="64"/>
      <c r="I47" s="64"/>
      <c r="J47" s="64"/>
      <c r="K47" s="64" t="s">
        <v>70</v>
      </c>
      <c r="L47" s="64"/>
      <c r="M47" s="64"/>
    </row>
    <row r="48" spans="1:13" ht="18" customHeight="1">
      <c r="A48" s="5" t="s">
        <v>3</v>
      </c>
      <c r="B48" s="5" t="s">
        <v>2</v>
      </c>
      <c r="C48" s="64" t="s">
        <v>1</v>
      </c>
      <c r="D48" s="64"/>
      <c r="E48" s="64"/>
      <c r="F48" s="64"/>
      <c r="G48" s="64"/>
      <c r="H48" s="64"/>
      <c r="I48" s="64"/>
      <c r="J48" s="64"/>
      <c r="K48" s="64" t="s">
        <v>5</v>
      </c>
      <c r="L48" s="64"/>
      <c r="M48" s="5" t="s">
        <v>4</v>
      </c>
    </row>
    <row r="49" spans="1:13" ht="18.75" customHeight="1">
      <c r="A49" s="68" t="s">
        <v>56</v>
      </c>
      <c r="B49" s="6" t="s">
        <v>0</v>
      </c>
      <c r="C49" s="68" t="s">
        <v>0</v>
      </c>
      <c r="D49" s="68"/>
      <c r="E49" s="7">
        <v>47915000</v>
      </c>
      <c r="F49" s="69">
        <v>43285280</v>
      </c>
      <c r="G49" s="69"/>
      <c r="H49" s="69"/>
      <c r="I49" s="69"/>
      <c r="J49" s="69"/>
      <c r="K49" s="69">
        <v>0</v>
      </c>
      <c r="L49" s="69"/>
      <c r="M49" s="7">
        <v>4629720</v>
      </c>
    </row>
    <row r="50" spans="1:13" ht="18.75" customHeight="1">
      <c r="A50" s="68"/>
      <c r="B50" s="68" t="s">
        <v>56</v>
      </c>
      <c r="C50" s="68" t="s">
        <v>0</v>
      </c>
      <c r="D50" s="68"/>
      <c r="E50" s="7">
        <v>47915000</v>
      </c>
      <c r="F50" s="69">
        <v>43285280</v>
      </c>
      <c r="G50" s="69"/>
      <c r="H50" s="69"/>
      <c r="I50" s="69"/>
      <c r="J50" s="69"/>
      <c r="K50" s="69">
        <v>0</v>
      </c>
      <c r="L50" s="69"/>
      <c r="M50" s="7">
        <v>4629720</v>
      </c>
    </row>
    <row r="51" spans="1:13" ht="18.75" customHeight="1">
      <c r="A51" s="68"/>
      <c r="B51" s="68"/>
      <c r="C51" s="68" t="s">
        <v>55</v>
      </c>
      <c r="D51" s="68"/>
      <c r="E51" s="7">
        <v>32431000</v>
      </c>
      <c r="F51" s="69">
        <v>28242540</v>
      </c>
      <c r="G51" s="69"/>
      <c r="H51" s="69"/>
      <c r="I51" s="69"/>
      <c r="J51" s="69"/>
      <c r="K51" s="69">
        <v>0</v>
      </c>
      <c r="L51" s="69"/>
      <c r="M51" s="7">
        <v>4188460</v>
      </c>
    </row>
    <row r="52" spans="1:13" ht="18.75" customHeight="1">
      <c r="A52" s="68"/>
      <c r="B52" s="68"/>
      <c r="C52" s="68" t="s">
        <v>54</v>
      </c>
      <c r="D52" s="68"/>
      <c r="E52" s="7">
        <v>11937000</v>
      </c>
      <c r="F52" s="69">
        <v>11830540</v>
      </c>
      <c r="G52" s="69"/>
      <c r="H52" s="69"/>
      <c r="I52" s="69"/>
      <c r="J52" s="69"/>
      <c r="K52" s="69">
        <v>0</v>
      </c>
      <c r="L52" s="69"/>
      <c r="M52" s="7">
        <v>106460</v>
      </c>
    </row>
    <row r="53" spans="1:13" ht="18.75" customHeight="1">
      <c r="A53" s="68"/>
      <c r="B53" s="68"/>
      <c r="C53" s="68" t="s">
        <v>53</v>
      </c>
      <c r="D53" s="68"/>
      <c r="E53" s="7">
        <v>3547000</v>
      </c>
      <c r="F53" s="69">
        <v>3212200</v>
      </c>
      <c r="G53" s="69"/>
      <c r="H53" s="69"/>
      <c r="I53" s="69"/>
      <c r="J53" s="69"/>
      <c r="K53" s="69">
        <v>0</v>
      </c>
      <c r="L53" s="69"/>
      <c r="M53" s="7">
        <v>334800</v>
      </c>
    </row>
    <row r="54" spans="1:13" ht="18.75" customHeight="1">
      <c r="A54" s="68" t="s">
        <v>9</v>
      </c>
      <c r="B54" s="6" t="s">
        <v>0</v>
      </c>
      <c r="C54" s="68" t="s">
        <v>0</v>
      </c>
      <c r="D54" s="68"/>
      <c r="E54" s="7">
        <v>7091083000</v>
      </c>
      <c r="F54" s="69">
        <v>6839222783</v>
      </c>
      <c r="G54" s="69"/>
      <c r="H54" s="69"/>
      <c r="I54" s="69"/>
      <c r="J54" s="69"/>
      <c r="K54" s="69">
        <v>0</v>
      </c>
      <c r="L54" s="69"/>
      <c r="M54" s="7">
        <v>251860217</v>
      </c>
    </row>
    <row r="55" spans="1:13" ht="18.75" customHeight="1">
      <c r="A55" s="68"/>
      <c r="B55" s="68" t="s">
        <v>52</v>
      </c>
      <c r="C55" s="68" t="s">
        <v>0</v>
      </c>
      <c r="D55" s="68"/>
      <c r="E55" s="7">
        <v>4530606000</v>
      </c>
      <c r="F55" s="69">
        <v>4439183911</v>
      </c>
      <c r="G55" s="69"/>
      <c r="H55" s="69"/>
      <c r="I55" s="69"/>
      <c r="J55" s="69"/>
      <c r="K55" s="69">
        <v>0</v>
      </c>
      <c r="L55" s="69"/>
      <c r="M55" s="7">
        <v>91422089</v>
      </c>
    </row>
    <row r="56" spans="1:13" ht="18.75" customHeight="1">
      <c r="A56" s="68"/>
      <c r="B56" s="68"/>
      <c r="C56" s="68" t="s">
        <v>51</v>
      </c>
      <c r="D56" s="68"/>
      <c r="E56" s="7">
        <v>2651614000</v>
      </c>
      <c r="F56" s="69">
        <v>2601743510</v>
      </c>
      <c r="G56" s="69"/>
      <c r="H56" s="69"/>
      <c r="I56" s="69"/>
      <c r="J56" s="69"/>
      <c r="K56" s="69">
        <v>0</v>
      </c>
      <c r="L56" s="69"/>
      <c r="M56" s="7">
        <v>49870490</v>
      </c>
    </row>
    <row r="57" spans="1:13" ht="18.75" customHeight="1">
      <c r="A57" s="68"/>
      <c r="B57" s="68"/>
      <c r="C57" s="74" t="s">
        <v>50</v>
      </c>
      <c r="D57" s="75"/>
      <c r="E57" s="18">
        <v>209539000</v>
      </c>
      <c r="F57" s="82">
        <v>211928330</v>
      </c>
      <c r="G57" s="83"/>
      <c r="H57" s="83"/>
      <c r="I57" s="83"/>
      <c r="J57" s="84"/>
      <c r="K57" s="82">
        <v>2389330</v>
      </c>
      <c r="L57" s="84"/>
      <c r="M57" s="18">
        <v>0</v>
      </c>
    </row>
    <row r="58" spans="1:13" ht="18.75" customHeight="1">
      <c r="A58" s="68"/>
      <c r="B58" s="68"/>
      <c r="C58" s="68" t="s">
        <v>219</v>
      </c>
      <c r="D58" s="68"/>
      <c r="E58" s="7">
        <v>8931000</v>
      </c>
      <c r="F58" s="69">
        <v>8928956</v>
      </c>
      <c r="G58" s="69"/>
      <c r="H58" s="69"/>
      <c r="I58" s="69"/>
      <c r="J58" s="69"/>
      <c r="K58" s="69">
        <v>0</v>
      </c>
      <c r="L58" s="69"/>
      <c r="M58" s="7">
        <v>2044</v>
      </c>
    </row>
    <row r="59" spans="1:13" ht="18.75" customHeight="1">
      <c r="A59" s="68"/>
      <c r="B59" s="68"/>
      <c r="C59" s="68" t="s">
        <v>49</v>
      </c>
      <c r="D59" s="68"/>
      <c r="E59" s="7">
        <v>348778000</v>
      </c>
      <c r="F59" s="69">
        <v>348646655</v>
      </c>
      <c r="G59" s="69"/>
      <c r="H59" s="69"/>
      <c r="I59" s="69"/>
      <c r="J59" s="69"/>
      <c r="K59" s="69">
        <v>0</v>
      </c>
      <c r="L59" s="69"/>
      <c r="M59" s="7">
        <v>131345</v>
      </c>
    </row>
    <row r="60" spans="1:13" ht="18.75" customHeight="1">
      <c r="A60" s="68"/>
      <c r="B60" s="68"/>
      <c r="C60" s="68" t="s">
        <v>48</v>
      </c>
      <c r="D60" s="68"/>
      <c r="E60" s="7">
        <v>713951000</v>
      </c>
      <c r="F60" s="69">
        <v>689889960</v>
      </c>
      <c r="G60" s="69"/>
      <c r="H60" s="69"/>
      <c r="I60" s="69"/>
      <c r="J60" s="69"/>
      <c r="K60" s="69">
        <v>0</v>
      </c>
      <c r="L60" s="69"/>
      <c r="M60" s="7">
        <v>24061040</v>
      </c>
    </row>
    <row r="61" spans="1:13" ht="18.75" customHeight="1">
      <c r="A61" s="68"/>
      <c r="B61" s="68"/>
      <c r="C61" s="68" t="s">
        <v>47</v>
      </c>
      <c r="D61" s="68"/>
      <c r="E61" s="7">
        <v>597793000</v>
      </c>
      <c r="F61" s="69">
        <v>578046500</v>
      </c>
      <c r="G61" s="69"/>
      <c r="H61" s="69"/>
      <c r="I61" s="69"/>
      <c r="J61" s="69"/>
      <c r="K61" s="69">
        <v>0</v>
      </c>
      <c r="L61" s="69"/>
      <c r="M61" s="7">
        <v>19746500</v>
      </c>
    </row>
    <row r="62" spans="1:13" ht="18.75" customHeight="1">
      <c r="A62" s="77"/>
      <c r="B62" s="76" t="s">
        <v>8</v>
      </c>
      <c r="C62" s="68" t="s">
        <v>0</v>
      </c>
      <c r="D62" s="68"/>
      <c r="E62" s="7">
        <v>2560477000</v>
      </c>
      <c r="F62" s="69">
        <v>2400038872</v>
      </c>
      <c r="G62" s="69"/>
      <c r="H62" s="69"/>
      <c r="I62" s="69"/>
      <c r="J62" s="69"/>
      <c r="K62" s="69">
        <v>0</v>
      </c>
      <c r="L62" s="69"/>
      <c r="M62" s="7">
        <v>160438128</v>
      </c>
    </row>
    <row r="63" spans="1:13" ht="18.75" customHeight="1">
      <c r="A63" s="77"/>
      <c r="B63" s="77"/>
      <c r="C63" s="68" t="s">
        <v>46</v>
      </c>
      <c r="D63" s="68"/>
      <c r="E63" s="7">
        <v>74082000</v>
      </c>
      <c r="F63" s="69">
        <v>68395218</v>
      </c>
      <c r="G63" s="69"/>
      <c r="H63" s="69"/>
      <c r="I63" s="69"/>
      <c r="J63" s="69"/>
      <c r="K63" s="69">
        <v>0</v>
      </c>
      <c r="L63" s="69"/>
      <c r="M63" s="7">
        <v>5686782</v>
      </c>
    </row>
    <row r="64" spans="1:13" ht="18.75" customHeight="1">
      <c r="A64" s="77"/>
      <c r="B64" s="77"/>
      <c r="C64" s="68" t="s">
        <v>45</v>
      </c>
      <c r="D64" s="68"/>
      <c r="E64" s="7">
        <v>11827000</v>
      </c>
      <c r="F64" s="69">
        <v>11748493</v>
      </c>
      <c r="G64" s="69"/>
      <c r="H64" s="69"/>
      <c r="I64" s="69"/>
      <c r="J64" s="69"/>
      <c r="K64" s="69">
        <v>0</v>
      </c>
      <c r="L64" s="69"/>
      <c r="M64" s="7">
        <v>78507</v>
      </c>
    </row>
    <row r="65" spans="1:13" ht="18.75" customHeight="1">
      <c r="A65" s="77"/>
      <c r="B65" s="77"/>
      <c r="C65" s="68" t="s">
        <v>44</v>
      </c>
      <c r="D65" s="68"/>
      <c r="E65" s="7">
        <v>3071000</v>
      </c>
      <c r="F65" s="69">
        <v>3350000</v>
      </c>
      <c r="G65" s="69"/>
      <c r="H65" s="69"/>
      <c r="I65" s="69"/>
      <c r="J65" s="69"/>
      <c r="K65" s="69">
        <v>279000</v>
      </c>
      <c r="L65" s="69"/>
      <c r="M65" s="7">
        <v>0</v>
      </c>
    </row>
    <row r="66" spans="1:13" ht="18.75" customHeight="1">
      <c r="A66" s="77"/>
      <c r="B66" s="77"/>
      <c r="C66" s="68" t="s">
        <v>43</v>
      </c>
      <c r="D66" s="68"/>
      <c r="E66" s="7">
        <v>28367000</v>
      </c>
      <c r="F66" s="69">
        <v>27005357</v>
      </c>
      <c r="G66" s="69"/>
      <c r="H66" s="69"/>
      <c r="I66" s="69"/>
      <c r="J66" s="69"/>
      <c r="K66" s="69">
        <v>0</v>
      </c>
      <c r="L66" s="69"/>
      <c r="M66" s="7">
        <v>1361643</v>
      </c>
    </row>
    <row r="67" spans="1:13" ht="18.75" customHeight="1">
      <c r="A67" s="77"/>
      <c r="B67" s="77"/>
      <c r="C67" s="68" t="s">
        <v>42</v>
      </c>
      <c r="D67" s="68"/>
      <c r="E67" s="7">
        <v>210178000</v>
      </c>
      <c r="F67" s="69">
        <v>210415705</v>
      </c>
      <c r="G67" s="69"/>
      <c r="H67" s="69"/>
      <c r="I67" s="69"/>
      <c r="J67" s="69"/>
      <c r="K67" s="69">
        <v>237705</v>
      </c>
      <c r="L67" s="69"/>
      <c r="M67" s="7" t="s">
        <v>225</v>
      </c>
    </row>
    <row r="68" spans="1:13" ht="18.75" customHeight="1">
      <c r="A68" s="77"/>
      <c r="B68" s="77"/>
      <c r="C68" s="68" t="s">
        <v>41</v>
      </c>
      <c r="D68" s="68"/>
      <c r="E68" s="7">
        <v>723928000</v>
      </c>
      <c r="F68" s="69">
        <v>723425326</v>
      </c>
      <c r="G68" s="69"/>
      <c r="H68" s="69"/>
      <c r="I68" s="69"/>
      <c r="J68" s="69"/>
      <c r="K68" s="69">
        <v>0</v>
      </c>
      <c r="L68" s="69"/>
      <c r="M68" s="7">
        <v>502674</v>
      </c>
    </row>
    <row r="69" spans="1:13" ht="18.75" customHeight="1">
      <c r="A69" s="77"/>
      <c r="B69" s="77"/>
      <c r="C69" s="68" t="s">
        <v>210</v>
      </c>
      <c r="D69" s="68"/>
      <c r="E69" s="7">
        <v>55575000</v>
      </c>
      <c r="F69" s="69">
        <v>47034450</v>
      </c>
      <c r="G69" s="69"/>
      <c r="H69" s="69"/>
      <c r="I69" s="69"/>
      <c r="J69" s="69"/>
      <c r="K69" s="69">
        <v>0</v>
      </c>
      <c r="L69" s="69"/>
      <c r="M69" s="7">
        <v>8540550</v>
      </c>
    </row>
    <row r="70" spans="1:13" ht="18.75" customHeight="1">
      <c r="A70" s="77"/>
      <c r="B70" s="77"/>
      <c r="C70" s="68" t="s">
        <v>40</v>
      </c>
      <c r="D70" s="68"/>
      <c r="E70" s="7">
        <v>94533000</v>
      </c>
      <c r="F70" s="69">
        <v>93377640</v>
      </c>
      <c r="G70" s="69"/>
      <c r="H70" s="69"/>
      <c r="I70" s="69"/>
      <c r="J70" s="69"/>
      <c r="K70" s="69">
        <v>0</v>
      </c>
      <c r="L70" s="69"/>
      <c r="M70" s="7">
        <v>1155360</v>
      </c>
    </row>
    <row r="71" spans="1:13" ht="18.75" customHeight="1">
      <c r="A71" s="77"/>
      <c r="B71" s="77"/>
      <c r="C71" s="68" t="s">
        <v>39</v>
      </c>
      <c r="D71" s="68"/>
      <c r="E71" s="7">
        <v>88674000</v>
      </c>
      <c r="F71" s="69">
        <v>75393184</v>
      </c>
      <c r="G71" s="69"/>
      <c r="H71" s="69"/>
      <c r="I71" s="69"/>
      <c r="J71" s="69"/>
      <c r="K71" s="69">
        <v>0</v>
      </c>
      <c r="L71" s="69"/>
      <c r="M71" s="7">
        <v>13280816</v>
      </c>
    </row>
    <row r="72" spans="1:13" ht="18.75" customHeight="1">
      <c r="A72" s="77"/>
      <c r="B72" s="77"/>
      <c r="C72" s="68" t="s">
        <v>38</v>
      </c>
      <c r="D72" s="68"/>
      <c r="E72" s="7">
        <v>228549000</v>
      </c>
      <c r="F72" s="69">
        <v>227222367</v>
      </c>
      <c r="G72" s="69"/>
      <c r="H72" s="69"/>
      <c r="I72" s="69"/>
      <c r="J72" s="69"/>
      <c r="K72" s="69">
        <v>0</v>
      </c>
      <c r="L72" s="69"/>
      <c r="M72" s="7">
        <v>1326633</v>
      </c>
    </row>
    <row r="73" spans="1:13" ht="18.75" customHeight="1">
      <c r="A73" s="77"/>
      <c r="B73" s="77"/>
      <c r="C73" s="68" t="s">
        <v>37</v>
      </c>
      <c r="D73" s="68"/>
      <c r="E73" s="7">
        <v>120530000</v>
      </c>
      <c r="F73" s="69">
        <v>112935648</v>
      </c>
      <c r="G73" s="69"/>
      <c r="H73" s="69"/>
      <c r="I73" s="69"/>
      <c r="J73" s="69"/>
      <c r="K73" s="69">
        <v>0</v>
      </c>
      <c r="L73" s="69"/>
      <c r="M73" s="7">
        <v>7594352</v>
      </c>
    </row>
    <row r="74" spans="1:13" ht="18.75" customHeight="1">
      <c r="A74" s="77"/>
      <c r="B74" s="77"/>
      <c r="C74" s="68" t="s">
        <v>36</v>
      </c>
      <c r="D74" s="68"/>
      <c r="E74" s="7">
        <v>51971000</v>
      </c>
      <c r="F74" s="69">
        <v>47766100</v>
      </c>
      <c r="G74" s="69"/>
      <c r="H74" s="69"/>
      <c r="I74" s="69"/>
      <c r="J74" s="69"/>
      <c r="K74" s="69">
        <v>0</v>
      </c>
      <c r="L74" s="69"/>
      <c r="M74" s="7">
        <v>4204900</v>
      </c>
    </row>
    <row r="75" spans="1:13" ht="18.75" customHeight="1">
      <c r="A75" s="77"/>
      <c r="B75" s="77"/>
      <c r="C75" s="68" t="s">
        <v>35</v>
      </c>
      <c r="D75" s="68"/>
      <c r="E75" s="7">
        <v>265918000</v>
      </c>
      <c r="F75" s="69">
        <v>231124613</v>
      </c>
      <c r="G75" s="69"/>
      <c r="H75" s="69"/>
      <c r="I75" s="69"/>
      <c r="J75" s="69"/>
      <c r="K75" s="69">
        <v>0</v>
      </c>
      <c r="L75" s="69"/>
      <c r="M75" s="7">
        <v>34793387</v>
      </c>
    </row>
    <row r="76" spans="1:13" ht="18.75" customHeight="1">
      <c r="A76" s="77"/>
      <c r="B76" s="77"/>
      <c r="C76" s="68" t="s">
        <v>34</v>
      </c>
      <c r="D76" s="68"/>
      <c r="E76" s="7">
        <v>34447000</v>
      </c>
      <c r="F76" s="69">
        <v>28338040</v>
      </c>
      <c r="G76" s="69"/>
      <c r="H76" s="69"/>
      <c r="I76" s="69"/>
      <c r="J76" s="69"/>
      <c r="K76" s="69">
        <v>0</v>
      </c>
      <c r="L76" s="69"/>
      <c r="M76" s="7">
        <v>6108960</v>
      </c>
    </row>
    <row r="77" spans="1:13" ht="18.75" customHeight="1">
      <c r="A77" s="78"/>
      <c r="B77" s="78"/>
      <c r="C77" s="68" t="s">
        <v>33</v>
      </c>
      <c r="D77" s="68"/>
      <c r="E77" s="7">
        <v>228726000</v>
      </c>
      <c r="F77" s="69">
        <v>183462879</v>
      </c>
      <c r="G77" s="69"/>
      <c r="H77" s="69"/>
      <c r="I77" s="69"/>
      <c r="J77" s="69"/>
      <c r="K77" s="69">
        <v>0</v>
      </c>
      <c r="L77" s="69"/>
      <c r="M77" s="7">
        <v>45263121</v>
      </c>
    </row>
    <row r="78" ht="13.5" customHeight="1"/>
    <row r="79" spans="7:9" ht="18" customHeight="1">
      <c r="G79" s="57"/>
      <c r="H79" s="58"/>
      <c r="I79" s="59"/>
    </row>
    <row r="80" ht="18.75" customHeight="1"/>
    <row r="81" spans="1:13" ht="30" customHeight="1">
      <c r="A81" s="67" t="s">
        <v>74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1:13" s="60" customFormat="1" ht="18.75" customHeight="1">
      <c r="A82" s="63" t="s">
        <v>226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s="60" customFormat="1" ht="18.75" customHeight="1">
      <c r="A83" s="60" t="s">
        <v>227</v>
      </c>
      <c r="M83" s="60" t="s">
        <v>209</v>
      </c>
    </row>
    <row r="84" spans="1:13" ht="18" customHeight="1">
      <c r="A84" s="64" t="s">
        <v>73</v>
      </c>
      <c r="B84" s="64"/>
      <c r="C84" s="64"/>
      <c r="D84" s="64"/>
      <c r="E84" s="64" t="s">
        <v>72</v>
      </c>
      <c r="F84" s="64" t="s">
        <v>71</v>
      </c>
      <c r="G84" s="64"/>
      <c r="H84" s="64"/>
      <c r="I84" s="64"/>
      <c r="J84" s="64"/>
      <c r="K84" s="64" t="s">
        <v>70</v>
      </c>
      <c r="L84" s="64"/>
      <c r="M84" s="64"/>
    </row>
    <row r="85" spans="1:13" ht="18" customHeight="1">
      <c r="A85" s="5" t="s">
        <v>3</v>
      </c>
      <c r="B85" s="5" t="s">
        <v>2</v>
      </c>
      <c r="C85" s="64" t="s">
        <v>1</v>
      </c>
      <c r="D85" s="64"/>
      <c r="E85" s="64"/>
      <c r="F85" s="64"/>
      <c r="G85" s="64"/>
      <c r="H85" s="64"/>
      <c r="I85" s="64"/>
      <c r="J85" s="64"/>
      <c r="K85" s="64" t="s">
        <v>5</v>
      </c>
      <c r="L85" s="64"/>
      <c r="M85" s="5" t="s">
        <v>4</v>
      </c>
    </row>
    <row r="86" spans="1:13" ht="18.75" customHeight="1">
      <c r="A86" s="68" t="s">
        <v>9</v>
      </c>
      <c r="B86" s="68" t="s">
        <v>8</v>
      </c>
      <c r="C86" s="68" t="s">
        <v>32</v>
      </c>
      <c r="D86" s="68"/>
      <c r="E86" s="7">
        <v>49795000</v>
      </c>
      <c r="F86" s="69">
        <v>45643356</v>
      </c>
      <c r="G86" s="69"/>
      <c r="H86" s="69"/>
      <c r="I86" s="69"/>
      <c r="J86" s="69"/>
      <c r="K86" s="69">
        <v>0</v>
      </c>
      <c r="L86" s="69"/>
      <c r="M86" s="7">
        <v>4151644</v>
      </c>
    </row>
    <row r="87" spans="1:13" ht="18.75" customHeight="1">
      <c r="A87" s="68"/>
      <c r="B87" s="68"/>
      <c r="C87" s="68" t="s">
        <v>218</v>
      </c>
      <c r="D87" s="68"/>
      <c r="E87" s="7">
        <v>4959000</v>
      </c>
      <c r="F87" s="69">
        <v>4959000</v>
      </c>
      <c r="G87" s="69"/>
      <c r="H87" s="69"/>
      <c r="I87" s="69"/>
      <c r="J87" s="69"/>
      <c r="K87" s="69">
        <v>0</v>
      </c>
      <c r="L87" s="69"/>
      <c r="M87" s="7">
        <v>0</v>
      </c>
    </row>
    <row r="88" spans="1:13" ht="18.75" customHeight="1">
      <c r="A88" s="68"/>
      <c r="B88" s="68"/>
      <c r="C88" s="68" t="s">
        <v>7</v>
      </c>
      <c r="D88" s="68"/>
      <c r="E88" s="7">
        <v>568000</v>
      </c>
      <c r="F88" s="69">
        <v>567270</v>
      </c>
      <c r="G88" s="69"/>
      <c r="H88" s="69"/>
      <c r="I88" s="69"/>
      <c r="J88" s="69"/>
      <c r="K88" s="69">
        <v>0</v>
      </c>
      <c r="L88" s="69"/>
      <c r="M88" s="7">
        <v>730</v>
      </c>
    </row>
    <row r="89" spans="1:13" ht="18.75" customHeight="1">
      <c r="A89" s="68"/>
      <c r="B89" s="68"/>
      <c r="C89" s="68" t="s">
        <v>101</v>
      </c>
      <c r="D89" s="68"/>
      <c r="E89" s="7">
        <v>122037000</v>
      </c>
      <c r="F89" s="69">
        <v>98639570</v>
      </c>
      <c r="G89" s="69"/>
      <c r="H89" s="69"/>
      <c r="I89" s="69"/>
      <c r="J89" s="69"/>
      <c r="K89" s="69">
        <v>0</v>
      </c>
      <c r="L89" s="69"/>
      <c r="M89" s="7">
        <v>23397430</v>
      </c>
    </row>
    <row r="90" spans="1:13" ht="18.75" customHeight="1">
      <c r="A90" s="68"/>
      <c r="B90" s="68"/>
      <c r="C90" s="68" t="s">
        <v>31</v>
      </c>
      <c r="D90" s="68"/>
      <c r="E90" s="7">
        <v>15689000</v>
      </c>
      <c r="F90" s="69">
        <v>15688500</v>
      </c>
      <c r="G90" s="69"/>
      <c r="H90" s="69"/>
      <c r="I90" s="69"/>
      <c r="J90" s="69"/>
      <c r="K90" s="69">
        <v>0</v>
      </c>
      <c r="L90" s="69"/>
      <c r="M90" s="7">
        <v>500</v>
      </c>
    </row>
    <row r="91" spans="1:13" ht="18.75" customHeight="1">
      <c r="A91" s="68"/>
      <c r="B91" s="68"/>
      <c r="C91" s="68" t="s">
        <v>214</v>
      </c>
      <c r="D91" s="68"/>
      <c r="E91" s="7">
        <v>147053000</v>
      </c>
      <c r="F91" s="69">
        <v>143546156</v>
      </c>
      <c r="G91" s="69"/>
      <c r="H91" s="69"/>
      <c r="I91" s="69"/>
      <c r="J91" s="69"/>
      <c r="K91" s="69">
        <v>0</v>
      </c>
      <c r="L91" s="69"/>
      <c r="M91" s="7">
        <v>3506844</v>
      </c>
    </row>
    <row r="92" spans="1:13" ht="18.75" customHeight="1">
      <c r="A92" s="68" t="s">
        <v>30</v>
      </c>
      <c r="B92" s="6" t="s">
        <v>0</v>
      </c>
      <c r="C92" s="68" t="s">
        <v>0</v>
      </c>
      <c r="D92" s="68"/>
      <c r="E92" s="7">
        <v>4742445000</v>
      </c>
      <c r="F92" s="69">
        <v>4699172990</v>
      </c>
      <c r="G92" s="69"/>
      <c r="H92" s="69"/>
      <c r="I92" s="69"/>
      <c r="J92" s="69"/>
      <c r="K92" s="69">
        <v>0</v>
      </c>
      <c r="L92" s="69"/>
      <c r="M92" s="7">
        <v>43272010</v>
      </c>
    </row>
    <row r="93" spans="1:13" ht="18.75" customHeight="1">
      <c r="A93" s="68"/>
      <c r="B93" s="76" t="s">
        <v>94</v>
      </c>
      <c r="C93" s="68" t="s">
        <v>0</v>
      </c>
      <c r="D93" s="68"/>
      <c r="E93" s="7">
        <v>2622421000</v>
      </c>
      <c r="F93" s="69">
        <v>2612319980</v>
      </c>
      <c r="G93" s="69"/>
      <c r="H93" s="69"/>
      <c r="I93" s="69"/>
      <c r="J93" s="69"/>
      <c r="K93" s="69">
        <v>0</v>
      </c>
      <c r="L93" s="69"/>
      <c r="M93" s="7">
        <v>10101020</v>
      </c>
    </row>
    <row r="94" spans="1:13" ht="18.75" customHeight="1">
      <c r="A94" s="68"/>
      <c r="B94" s="77"/>
      <c r="C94" s="74" t="s">
        <v>217</v>
      </c>
      <c r="D94" s="75"/>
      <c r="E94" s="18">
        <v>2001564000</v>
      </c>
      <c r="F94" s="82">
        <v>2001563500</v>
      </c>
      <c r="G94" s="83"/>
      <c r="H94" s="83"/>
      <c r="I94" s="83"/>
      <c r="J94" s="84"/>
      <c r="K94" s="82">
        <v>0</v>
      </c>
      <c r="L94" s="84"/>
      <c r="M94" s="18">
        <v>500</v>
      </c>
    </row>
    <row r="95" spans="1:13" ht="18.75" customHeight="1">
      <c r="A95" s="68"/>
      <c r="B95" s="77"/>
      <c r="C95" s="74" t="s">
        <v>94</v>
      </c>
      <c r="D95" s="75"/>
      <c r="E95" s="18">
        <v>620857000</v>
      </c>
      <c r="F95" s="82">
        <v>610756480</v>
      </c>
      <c r="G95" s="83"/>
      <c r="H95" s="83"/>
      <c r="I95" s="83"/>
      <c r="J95" s="84"/>
      <c r="K95" s="82">
        <v>0</v>
      </c>
      <c r="L95" s="84"/>
      <c r="M95" s="18">
        <v>10100520</v>
      </c>
    </row>
    <row r="96" spans="1:13" ht="18.75" customHeight="1">
      <c r="A96" s="68"/>
      <c r="B96" s="68" t="s">
        <v>29</v>
      </c>
      <c r="C96" s="68" t="s">
        <v>0</v>
      </c>
      <c r="D96" s="68"/>
      <c r="E96" s="7">
        <v>2120024000</v>
      </c>
      <c r="F96" s="69">
        <v>2086853010</v>
      </c>
      <c r="G96" s="69"/>
      <c r="H96" s="69"/>
      <c r="I96" s="69"/>
      <c r="J96" s="69"/>
      <c r="K96" s="69">
        <v>0</v>
      </c>
      <c r="L96" s="69"/>
      <c r="M96" s="7">
        <v>33170990</v>
      </c>
    </row>
    <row r="97" spans="1:13" ht="18.75" customHeight="1">
      <c r="A97" s="68"/>
      <c r="B97" s="68"/>
      <c r="C97" s="68" t="s">
        <v>28</v>
      </c>
      <c r="D97" s="68"/>
      <c r="E97" s="7">
        <v>369383000</v>
      </c>
      <c r="F97" s="69">
        <v>343413670</v>
      </c>
      <c r="G97" s="69"/>
      <c r="H97" s="69"/>
      <c r="I97" s="69"/>
      <c r="J97" s="69"/>
      <c r="K97" s="69">
        <v>0</v>
      </c>
      <c r="L97" s="69"/>
      <c r="M97" s="7">
        <v>25969330</v>
      </c>
    </row>
    <row r="98" spans="1:13" ht="18.75" customHeight="1">
      <c r="A98" s="68"/>
      <c r="B98" s="68"/>
      <c r="C98" s="68" t="s">
        <v>27</v>
      </c>
      <c r="D98" s="68"/>
      <c r="E98" s="7">
        <v>1959000</v>
      </c>
      <c r="F98" s="69">
        <v>458400</v>
      </c>
      <c r="G98" s="69"/>
      <c r="H98" s="69"/>
      <c r="I98" s="69"/>
      <c r="J98" s="69"/>
      <c r="K98" s="69">
        <v>0</v>
      </c>
      <c r="L98" s="69"/>
      <c r="M98" s="7">
        <v>1500600</v>
      </c>
    </row>
    <row r="99" spans="1:13" ht="18.75" customHeight="1">
      <c r="A99" s="68"/>
      <c r="B99" s="68"/>
      <c r="C99" s="68" t="s">
        <v>26</v>
      </c>
      <c r="D99" s="68"/>
      <c r="E99" s="7">
        <v>1748682000</v>
      </c>
      <c r="F99" s="69">
        <v>1742980940</v>
      </c>
      <c r="G99" s="69"/>
      <c r="H99" s="69"/>
      <c r="I99" s="69"/>
      <c r="J99" s="69"/>
      <c r="K99" s="69">
        <v>0</v>
      </c>
      <c r="L99" s="69"/>
      <c r="M99" s="7">
        <v>5701060</v>
      </c>
    </row>
    <row r="100" spans="1:13" ht="18.75" customHeight="1">
      <c r="A100" s="68" t="s">
        <v>216</v>
      </c>
      <c r="B100" s="6" t="s">
        <v>0</v>
      </c>
      <c r="C100" s="68" t="s">
        <v>0</v>
      </c>
      <c r="D100" s="68"/>
      <c r="E100" s="7">
        <v>12221000</v>
      </c>
      <c r="F100" s="69">
        <v>12219050</v>
      </c>
      <c r="G100" s="69"/>
      <c r="H100" s="69"/>
      <c r="I100" s="69"/>
      <c r="J100" s="69"/>
      <c r="K100" s="69">
        <v>0</v>
      </c>
      <c r="L100" s="69"/>
      <c r="M100" s="7">
        <v>1950</v>
      </c>
    </row>
    <row r="101" spans="1:13" ht="18.75" customHeight="1">
      <c r="A101" s="68"/>
      <c r="B101" s="68" t="s">
        <v>216</v>
      </c>
      <c r="C101" s="68" t="s">
        <v>0</v>
      </c>
      <c r="D101" s="68"/>
      <c r="E101" s="7">
        <v>12221000</v>
      </c>
      <c r="F101" s="69">
        <v>12219050</v>
      </c>
      <c r="G101" s="69"/>
      <c r="H101" s="69"/>
      <c r="I101" s="69"/>
      <c r="J101" s="69"/>
      <c r="K101" s="69">
        <v>0</v>
      </c>
      <c r="L101" s="69"/>
      <c r="M101" s="7">
        <v>1950</v>
      </c>
    </row>
    <row r="102" spans="1:13" ht="18.75" customHeight="1">
      <c r="A102" s="68"/>
      <c r="B102" s="68"/>
      <c r="C102" s="68" t="s">
        <v>216</v>
      </c>
      <c r="D102" s="68"/>
      <c r="E102" s="7">
        <v>12221000</v>
      </c>
      <c r="F102" s="69">
        <v>12219050</v>
      </c>
      <c r="G102" s="69"/>
      <c r="H102" s="69"/>
      <c r="I102" s="69"/>
      <c r="J102" s="69"/>
      <c r="K102" s="69">
        <v>0</v>
      </c>
      <c r="L102" s="69"/>
      <c r="M102" s="7">
        <v>1950</v>
      </c>
    </row>
    <row r="103" spans="1:13" ht="18.75" customHeight="1">
      <c r="A103" s="68" t="s">
        <v>19</v>
      </c>
      <c r="B103" s="6" t="s">
        <v>0</v>
      </c>
      <c r="C103" s="68" t="s">
        <v>0</v>
      </c>
      <c r="D103" s="68"/>
      <c r="E103" s="7">
        <v>24166943000</v>
      </c>
      <c r="F103" s="69">
        <v>23715612000</v>
      </c>
      <c r="G103" s="69"/>
      <c r="H103" s="69"/>
      <c r="I103" s="69"/>
      <c r="J103" s="69"/>
      <c r="K103" s="69">
        <v>0</v>
      </c>
      <c r="L103" s="69"/>
      <c r="M103" s="7">
        <v>451331000</v>
      </c>
    </row>
    <row r="104" spans="1:13" ht="18.75" customHeight="1">
      <c r="A104" s="68"/>
      <c r="B104" s="68" t="s">
        <v>19</v>
      </c>
      <c r="C104" s="68" t="s">
        <v>0</v>
      </c>
      <c r="D104" s="68"/>
      <c r="E104" s="7">
        <v>24166943000</v>
      </c>
      <c r="F104" s="69">
        <v>23715612000</v>
      </c>
      <c r="G104" s="69"/>
      <c r="H104" s="69"/>
      <c r="I104" s="69"/>
      <c r="J104" s="69"/>
      <c r="K104" s="69">
        <v>0</v>
      </c>
      <c r="L104" s="69"/>
      <c r="M104" s="7">
        <v>451331000</v>
      </c>
    </row>
    <row r="105" spans="1:13" ht="18.75" customHeight="1">
      <c r="A105" s="68"/>
      <c r="B105" s="68"/>
      <c r="C105" s="68" t="s">
        <v>25</v>
      </c>
      <c r="D105" s="68"/>
      <c r="E105" s="7">
        <v>5163361000</v>
      </c>
      <c r="F105" s="69">
        <v>5089410000</v>
      </c>
      <c r="G105" s="69"/>
      <c r="H105" s="69"/>
      <c r="I105" s="69"/>
      <c r="J105" s="69"/>
      <c r="K105" s="69">
        <v>0</v>
      </c>
      <c r="L105" s="69"/>
      <c r="M105" s="7">
        <v>73951000</v>
      </c>
    </row>
    <row r="106" spans="1:13" ht="18.75" customHeight="1">
      <c r="A106" s="68"/>
      <c r="B106" s="68"/>
      <c r="C106" s="68" t="s">
        <v>24</v>
      </c>
      <c r="D106" s="68"/>
      <c r="E106" s="7">
        <v>4289036000</v>
      </c>
      <c r="F106" s="69">
        <v>4204564000</v>
      </c>
      <c r="G106" s="69"/>
      <c r="H106" s="69"/>
      <c r="I106" s="69"/>
      <c r="J106" s="69"/>
      <c r="K106" s="69">
        <v>0</v>
      </c>
      <c r="L106" s="69"/>
      <c r="M106" s="7">
        <v>84472000</v>
      </c>
    </row>
    <row r="107" spans="1:13" ht="18.75" customHeight="1">
      <c r="A107" s="68"/>
      <c r="B107" s="68"/>
      <c r="C107" s="68" t="s">
        <v>23</v>
      </c>
      <c r="D107" s="68"/>
      <c r="E107" s="7">
        <v>1873545000</v>
      </c>
      <c r="F107" s="69">
        <v>1808592000</v>
      </c>
      <c r="G107" s="69"/>
      <c r="H107" s="69"/>
      <c r="I107" s="69"/>
      <c r="J107" s="69"/>
      <c r="K107" s="69">
        <v>0</v>
      </c>
      <c r="L107" s="69"/>
      <c r="M107" s="7">
        <v>64953000</v>
      </c>
    </row>
    <row r="108" spans="1:13" ht="18.75" customHeight="1">
      <c r="A108" s="68"/>
      <c r="B108" s="68"/>
      <c r="C108" s="68" t="s">
        <v>22</v>
      </c>
      <c r="D108" s="68"/>
      <c r="E108" s="7">
        <v>2526076000</v>
      </c>
      <c r="F108" s="69">
        <v>2459193000</v>
      </c>
      <c r="G108" s="69"/>
      <c r="H108" s="69"/>
      <c r="I108" s="69"/>
      <c r="J108" s="69"/>
      <c r="K108" s="69">
        <v>0</v>
      </c>
      <c r="L108" s="69"/>
      <c r="M108" s="7">
        <v>66883000</v>
      </c>
    </row>
    <row r="109" spans="1:13" ht="18.75" customHeight="1">
      <c r="A109" s="68"/>
      <c r="B109" s="68"/>
      <c r="C109" s="68" t="s">
        <v>21</v>
      </c>
      <c r="D109" s="68"/>
      <c r="E109" s="7">
        <v>1027211000</v>
      </c>
      <c r="F109" s="69">
        <v>985734000</v>
      </c>
      <c r="G109" s="69"/>
      <c r="H109" s="69"/>
      <c r="I109" s="69"/>
      <c r="J109" s="69"/>
      <c r="K109" s="69">
        <v>0</v>
      </c>
      <c r="L109" s="69"/>
      <c r="M109" s="7">
        <v>41477000</v>
      </c>
    </row>
    <row r="110" spans="1:13" ht="18.75" customHeight="1">
      <c r="A110" s="68"/>
      <c r="B110" s="68"/>
      <c r="C110" s="68" t="s">
        <v>20</v>
      </c>
      <c r="D110" s="68"/>
      <c r="E110" s="7">
        <v>1116535000</v>
      </c>
      <c r="F110" s="69">
        <v>1080405000</v>
      </c>
      <c r="G110" s="69"/>
      <c r="H110" s="69"/>
      <c r="I110" s="69"/>
      <c r="J110" s="69"/>
      <c r="K110" s="69">
        <v>0</v>
      </c>
      <c r="L110" s="69"/>
      <c r="M110" s="7">
        <v>36130000</v>
      </c>
    </row>
    <row r="111" spans="1:13" ht="18.75" customHeight="1">
      <c r="A111" s="68"/>
      <c r="B111" s="68"/>
      <c r="C111" s="68" t="s">
        <v>18</v>
      </c>
      <c r="D111" s="68"/>
      <c r="E111" s="7">
        <v>1393479000</v>
      </c>
      <c r="F111" s="69">
        <v>1365222000</v>
      </c>
      <c r="G111" s="69"/>
      <c r="H111" s="69"/>
      <c r="I111" s="69"/>
      <c r="J111" s="69"/>
      <c r="K111" s="69">
        <v>0</v>
      </c>
      <c r="L111" s="69"/>
      <c r="M111" s="7">
        <v>28257000</v>
      </c>
    </row>
    <row r="112" spans="1:13" ht="18.75" customHeight="1">
      <c r="A112" s="68"/>
      <c r="B112" s="68"/>
      <c r="C112" s="68" t="s">
        <v>17</v>
      </c>
      <c r="D112" s="68"/>
      <c r="E112" s="7">
        <v>2042539000</v>
      </c>
      <c r="F112" s="69">
        <v>2038686000</v>
      </c>
      <c r="G112" s="69"/>
      <c r="H112" s="69"/>
      <c r="I112" s="69"/>
      <c r="J112" s="69"/>
      <c r="K112" s="69">
        <v>0</v>
      </c>
      <c r="L112" s="69"/>
      <c r="M112" s="7">
        <v>3853000</v>
      </c>
    </row>
    <row r="113" spans="1:13" ht="18.75" customHeight="1">
      <c r="A113" s="68"/>
      <c r="B113" s="68"/>
      <c r="C113" s="68" t="s">
        <v>16</v>
      </c>
      <c r="D113" s="68"/>
      <c r="E113" s="7">
        <v>1837992000</v>
      </c>
      <c r="F113" s="69">
        <v>1828097000</v>
      </c>
      <c r="G113" s="69"/>
      <c r="H113" s="69"/>
      <c r="I113" s="69"/>
      <c r="J113" s="69"/>
      <c r="K113" s="69">
        <v>0</v>
      </c>
      <c r="L113" s="69"/>
      <c r="M113" s="7">
        <v>9895000</v>
      </c>
    </row>
    <row r="114" spans="1:13" ht="18.75" customHeight="1">
      <c r="A114" s="68"/>
      <c r="B114" s="68"/>
      <c r="C114" s="68" t="s">
        <v>15</v>
      </c>
      <c r="D114" s="68"/>
      <c r="E114" s="7">
        <v>2152386000</v>
      </c>
      <c r="F114" s="69">
        <v>2129480000</v>
      </c>
      <c r="G114" s="69"/>
      <c r="H114" s="69"/>
      <c r="I114" s="69"/>
      <c r="J114" s="69"/>
      <c r="K114" s="69">
        <v>0</v>
      </c>
      <c r="L114" s="69"/>
      <c r="M114" s="7">
        <v>22906000</v>
      </c>
    </row>
    <row r="115" ht="13.5" customHeight="1"/>
    <row r="116" spans="7:9" ht="18" customHeight="1">
      <c r="G116" s="57"/>
      <c r="H116" s="58"/>
      <c r="I116" s="59"/>
    </row>
    <row r="117" ht="18.75" customHeight="1"/>
    <row r="118" spans="1:13" ht="30" customHeight="1">
      <c r="A118" s="67" t="s">
        <v>74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</row>
    <row r="119" spans="1:13" s="60" customFormat="1" ht="18.75" customHeight="1">
      <c r="A119" s="63" t="s">
        <v>228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s="60" customFormat="1" ht="18.75" customHeight="1">
      <c r="A120" s="60" t="s">
        <v>229</v>
      </c>
      <c r="M120" s="60" t="s">
        <v>209</v>
      </c>
    </row>
    <row r="121" spans="1:13" ht="18" customHeight="1">
      <c r="A121" s="64" t="s">
        <v>73</v>
      </c>
      <c r="B121" s="64"/>
      <c r="C121" s="64"/>
      <c r="D121" s="64"/>
      <c r="E121" s="64" t="s">
        <v>72</v>
      </c>
      <c r="F121" s="64" t="s">
        <v>71</v>
      </c>
      <c r="G121" s="64"/>
      <c r="H121" s="64"/>
      <c r="I121" s="64"/>
      <c r="J121" s="64"/>
      <c r="K121" s="64" t="s">
        <v>70</v>
      </c>
      <c r="L121" s="64"/>
      <c r="M121" s="64"/>
    </row>
    <row r="122" spans="1:13" ht="18" customHeight="1">
      <c r="A122" s="5" t="s">
        <v>3</v>
      </c>
      <c r="B122" s="5" t="s">
        <v>2</v>
      </c>
      <c r="C122" s="64" t="s">
        <v>1</v>
      </c>
      <c r="D122" s="64"/>
      <c r="E122" s="64"/>
      <c r="F122" s="64"/>
      <c r="G122" s="64"/>
      <c r="H122" s="64"/>
      <c r="I122" s="64"/>
      <c r="J122" s="64"/>
      <c r="K122" s="64" t="s">
        <v>5</v>
      </c>
      <c r="L122" s="64"/>
      <c r="M122" s="5" t="s">
        <v>4</v>
      </c>
    </row>
    <row r="123" spans="1:13" ht="18.75" customHeight="1">
      <c r="A123" s="68" t="s">
        <v>19</v>
      </c>
      <c r="B123" s="68" t="s">
        <v>19</v>
      </c>
      <c r="C123" s="68" t="s">
        <v>14</v>
      </c>
      <c r="D123" s="68"/>
      <c r="E123" s="7">
        <v>411839000</v>
      </c>
      <c r="F123" s="69">
        <v>404398000</v>
      </c>
      <c r="G123" s="69"/>
      <c r="H123" s="69"/>
      <c r="I123" s="69"/>
      <c r="J123" s="69"/>
      <c r="K123" s="69">
        <v>0</v>
      </c>
      <c r="L123" s="69"/>
      <c r="M123" s="7">
        <v>7441000</v>
      </c>
    </row>
    <row r="124" spans="1:13" ht="18.75" customHeight="1">
      <c r="A124" s="68"/>
      <c r="B124" s="68"/>
      <c r="C124" s="68" t="s">
        <v>13</v>
      </c>
      <c r="D124" s="68"/>
      <c r="E124" s="7">
        <v>332944000</v>
      </c>
      <c r="F124" s="69">
        <v>321831000</v>
      </c>
      <c r="G124" s="69"/>
      <c r="H124" s="69"/>
      <c r="I124" s="69"/>
      <c r="J124" s="69"/>
      <c r="K124" s="69">
        <v>0</v>
      </c>
      <c r="L124" s="69"/>
      <c r="M124" s="7">
        <v>11113000</v>
      </c>
    </row>
    <row r="125" spans="1:13" ht="18.75" customHeight="1">
      <c r="A125" s="68" t="s">
        <v>77</v>
      </c>
      <c r="B125" s="6" t="s">
        <v>0</v>
      </c>
      <c r="C125" s="68" t="s">
        <v>0</v>
      </c>
      <c r="D125" s="68"/>
      <c r="E125" s="7">
        <v>70908000</v>
      </c>
      <c r="F125" s="69">
        <v>70907430</v>
      </c>
      <c r="G125" s="69"/>
      <c r="H125" s="69"/>
      <c r="I125" s="69"/>
      <c r="J125" s="69"/>
      <c r="K125" s="69">
        <v>0</v>
      </c>
      <c r="L125" s="69"/>
      <c r="M125" s="7">
        <v>570</v>
      </c>
    </row>
    <row r="126" spans="1:13" ht="18.75" customHeight="1">
      <c r="A126" s="68"/>
      <c r="B126" s="68" t="s">
        <v>77</v>
      </c>
      <c r="C126" s="68" t="s">
        <v>0</v>
      </c>
      <c r="D126" s="68"/>
      <c r="E126" s="7">
        <v>70908000</v>
      </c>
      <c r="F126" s="69">
        <v>70907430</v>
      </c>
      <c r="G126" s="69"/>
      <c r="H126" s="69"/>
      <c r="I126" s="69"/>
      <c r="J126" s="69"/>
      <c r="K126" s="69">
        <v>0</v>
      </c>
      <c r="L126" s="69"/>
      <c r="M126" s="7">
        <v>570</v>
      </c>
    </row>
    <row r="127" spans="1:13" ht="18.75" customHeight="1">
      <c r="A127" s="68"/>
      <c r="B127" s="68"/>
      <c r="C127" s="68" t="s">
        <v>211</v>
      </c>
      <c r="D127" s="68"/>
      <c r="E127" s="7">
        <v>15430000</v>
      </c>
      <c r="F127" s="69">
        <v>15430000</v>
      </c>
      <c r="G127" s="69"/>
      <c r="H127" s="69"/>
      <c r="I127" s="69"/>
      <c r="J127" s="69"/>
      <c r="K127" s="69">
        <v>0</v>
      </c>
      <c r="L127" s="69"/>
      <c r="M127" s="7">
        <v>0</v>
      </c>
    </row>
    <row r="128" spans="1:13" ht="18.75" customHeight="1">
      <c r="A128" s="68"/>
      <c r="B128" s="68"/>
      <c r="C128" s="68" t="s">
        <v>215</v>
      </c>
      <c r="D128" s="68"/>
      <c r="E128" s="7">
        <v>55478000</v>
      </c>
      <c r="F128" s="69">
        <v>55477430</v>
      </c>
      <c r="G128" s="69"/>
      <c r="H128" s="69"/>
      <c r="I128" s="69"/>
      <c r="J128" s="69"/>
      <c r="K128" s="69">
        <v>0</v>
      </c>
      <c r="L128" s="69"/>
      <c r="M128" s="7">
        <v>570</v>
      </c>
    </row>
    <row r="129" spans="1:13" ht="18.75" customHeight="1" thickBot="1">
      <c r="A129" s="71" t="s">
        <v>76</v>
      </c>
      <c r="B129" s="6" t="s">
        <v>0</v>
      </c>
      <c r="C129" s="68" t="s">
        <v>0</v>
      </c>
      <c r="D129" s="68"/>
      <c r="E129" s="7">
        <v>1611813000</v>
      </c>
      <c r="F129" s="69">
        <v>0</v>
      </c>
      <c r="G129" s="69"/>
      <c r="H129" s="69"/>
      <c r="I129" s="69"/>
      <c r="J129" s="69"/>
      <c r="K129" s="69">
        <v>0</v>
      </c>
      <c r="L129" s="69"/>
      <c r="M129" s="7">
        <v>1611813000</v>
      </c>
    </row>
    <row r="130" spans="1:13" ht="18.75" customHeight="1" thickBot="1" thickTop="1">
      <c r="A130" s="71"/>
      <c r="B130" s="71" t="s">
        <v>76</v>
      </c>
      <c r="C130" s="68" t="s">
        <v>0</v>
      </c>
      <c r="D130" s="68"/>
      <c r="E130" s="7">
        <v>1611813000</v>
      </c>
      <c r="F130" s="69">
        <v>0</v>
      </c>
      <c r="G130" s="69"/>
      <c r="H130" s="69"/>
      <c r="I130" s="69"/>
      <c r="J130" s="69"/>
      <c r="K130" s="69">
        <v>0</v>
      </c>
      <c r="L130" s="69"/>
      <c r="M130" s="7">
        <v>1611813000</v>
      </c>
    </row>
    <row r="131" spans="1:13" ht="18.75" customHeight="1" thickBot="1" thickTop="1">
      <c r="A131" s="71"/>
      <c r="B131" s="71"/>
      <c r="C131" s="71" t="s">
        <v>76</v>
      </c>
      <c r="D131" s="71"/>
      <c r="E131" s="56">
        <v>1611813000</v>
      </c>
      <c r="F131" s="65">
        <v>0</v>
      </c>
      <c r="G131" s="65"/>
      <c r="H131" s="65"/>
      <c r="I131" s="65"/>
      <c r="J131" s="65"/>
      <c r="K131" s="65">
        <v>0</v>
      </c>
      <c r="L131" s="65"/>
      <c r="M131" s="56">
        <v>1611813000</v>
      </c>
    </row>
    <row r="132" spans="1:13" ht="18.75" customHeight="1" thickTop="1">
      <c r="A132" s="66" t="s">
        <v>69</v>
      </c>
      <c r="B132" s="66"/>
      <c r="C132" s="66"/>
      <c r="D132" s="66"/>
      <c r="E132" s="8">
        <v>37743328000</v>
      </c>
      <c r="F132" s="73">
        <v>35380419533</v>
      </c>
      <c r="G132" s="73"/>
      <c r="H132" s="73"/>
      <c r="I132" s="73"/>
      <c r="J132" s="73"/>
      <c r="K132" s="73">
        <v>0</v>
      </c>
      <c r="L132" s="73"/>
      <c r="M132" s="8">
        <v>2362908467</v>
      </c>
    </row>
    <row r="133" ht="281.25" customHeight="1"/>
    <row r="134" spans="7:9" ht="18" customHeight="1">
      <c r="G134" s="57"/>
      <c r="H134" s="58"/>
      <c r="I134" s="59"/>
    </row>
  </sheetData>
  <sheetProtection/>
  <mergeCells count="356">
    <mergeCell ref="A62:A77"/>
    <mergeCell ref="B62:B77"/>
    <mergeCell ref="A45:M45"/>
    <mergeCell ref="A118:M118"/>
    <mergeCell ref="A81:M81"/>
    <mergeCell ref="A82:M82"/>
    <mergeCell ref="A2:M2"/>
    <mergeCell ref="A3:M3"/>
    <mergeCell ref="A32:M32"/>
    <mergeCell ref="A33:M33"/>
    <mergeCell ref="A44:M44"/>
    <mergeCell ref="C57:D57"/>
    <mergeCell ref="F57:J57"/>
    <mergeCell ref="K57:L57"/>
    <mergeCell ref="F54:J54"/>
    <mergeCell ref="K54:L54"/>
    <mergeCell ref="F51:J51"/>
    <mergeCell ref="A22:A25"/>
    <mergeCell ref="B23:B25"/>
    <mergeCell ref="C25:D25"/>
    <mergeCell ref="F25:J25"/>
    <mergeCell ref="K25:L25"/>
    <mergeCell ref="F23:J23"/>
    <mergeCell ref="K23:L23"/>
    <mergeCell ref="C24:D24"/>
    <mergeCell ref="F24:J24"/>
    <mergeCell ref="F130:J130"/>
    <mergeCell ref="K130:L130"/>
    <mergeCell ref="C131:D131"/>
    <mergeCell ref="F131:J131"/>
    <mergeCell ref="K131:L131"/>
    <mergeCell ref="A132:D132"/>
    <mergeCell ref="F132:J132"/>
    <mergeCell ref="K132:L132"/>
    <mergeCell ref="K127:L127"/>
    <mergeCell ref="C128:D128"/>
    <mergeCell ref="F128:J128"/>
    <mergeCell ref="K128:L128"/>
    <mergeCell ref="A129:A131"/>
    <mergeCell ref="C129:D129"/>
    <mergeCell ref="F129:J129"/>
    <mergeCell ref="K129:L129"/>
    <mergeCell ref="B130:B131"/>
    <mergeCell ref="C130:D130"/>
    <mergeCell ref="A125:A128"/>
    <mergeCell ref="C125:D125"/>
    <mergeCell ref="F125:J125"/>
    <mergeCell ref="K125:L125"/>
    <mergeCell ref="B126:B128"/>
    <mergeCell ref="C126:D126"/>
    <mergeCell ref="F126:J126"/>
    <mergeCell ref="K126:L126"/>
    <mergeCell ref="C127:D127"/>
    <mergeCell ref="F127:J127"/>
    <mergeCell ref="A123:A124"/>
    <mergeCell ref="B123:B124"/>
    <mergeCell ref="C123:D123"/>
    <mergeCell ref="F123:J123"/>
    <mergeCell ref="K123:L123"/>
    <mergeCell ref="C124:D124"/>
    <mergeCell ref="F124:J124"/>
    <mergeCell ref="K124:L124"/>
    <mergeCell ref="A121:D121"/>
    <mergeCell ref="E121:E122"/>
    <mergeCell ref="F121:J122"/>
    <mergeCell ref="K121:M121"/>
    <mergeCell ref="C122:D122"/>
    <mergeCell ref="K122:L122"/>
    <mergeCell ref="A119:M119"/>
    <mergeCell ref="C113:D113"/>
    <mergeCell ref="F113:J113"/>
    <mergeCell ref="K113:L113"/>
    <mergeCell ref="C114:D114"/>
    <mergeCell ref="F114:J114"/>
    <mergeCell ref="K114:L114"/>
    <mergeCell ref="C111:D111"/>
    <mergeCell ref="F111:J111"/>
    <mergeCell ref="K111:L111"/>
    <mergeCell ref="C112:D112"/>
    <mergeCell ref="F112:J112"/>
    <mergeCell ref="K112:L112"/>
    <mergeCell ref="C109:D109"/>
    <mergeCell ref="F109:J109"/>
    <mergeCell ref="K109:L109"/>
    <mergeCell ref="C110:D110"/>
    <mergeCell ref="F110:J110"/>
    <mergeCell ref="K110:L110"/>
    <mergeCell ref="C107:D107"/>
    <mergeCell ref="F107:J107"/>
    <mergeCell ref="K107:L107"/>
    <mergeCell ref="C108:D108"/>
    <mergeCell ref="F108:J108"/>
    <mergeCell ref="K108:L108"/>
    <mergeCell ref="C105:D105"/>
    <mergeCell ref="F105:J105"/>
    <mergeCell ref="K105:L105"/>
    <mergeCell ref="C106:D106"/>
    <mergeCell ref="F106:J106"/>
    <mergeCell ref="K106:L106"/>
    <mergeCell ref="F102:J102"/>
    <mergeCell ref="K102:L102"/>
    <mergeCell ref="A103:A114"/>
    <mergeCell ref="C103:D103"/>
    <mergeCell ref="F103:J103"/>
    <mergeCell ref="K103:L103"/>
    <mergeCell ref="B104:B114"/>
    <mergeCell ref="C104:D104"/>
    <mergeCell ref="F104:J104"/>
    <mergeCell ref="K104:L104"/>
    <mergeCell ref="A100:A102"/>
    <mergeCell ref="C100:D100"/>
    <mergeCell ref="F100:J100"/>
    <mergeCell ref="K100:L100"/>
    <mergeCell ref="B101:B102"/>
    <mergeCell ref="C101:D101"/>
    <mergeCell ref="F101:J101"/>
    <mergeCell ref="K101:L101"/>
    <mergeCell ref="C102:D102"/>
    <mergeCell ref="K97:L97"/>
    <mergeCell ref="C98:D98"/>
    <mergeCell ref="F98:J98"/>
    <mergeCell ref="K98:L98"/>
    <mergeCell ref="C99:D99"/>
    <mergeCell ref="F99:J99"/>
    <mergeCell ref="K99:L99"/>
    <mergeCell ref="F94:J94"/>
    <mergeCell ref="K94:L94"/>
    <mergeCell ref="B96:B99"/>
    <mergeCell ref="C96:D96"/>
    <mergeCell ref="F96:J96"/>
    <mergeCell ref="K96:L96"/>
    <mergeCell ref="C97:D97"/>
    <mergeCell ref="F97:J97"/>
    <mergeCell ref="C91:D91"/>
    <mergeCell ref="F91:J91"/>
    <mergeCell ref="K91:L91"/>
    <mergeCell ref="A92:A99"/>
    <mergeCell ref="C92:D92"/>
    <mergeCell ref="F92:J92"/>
    <mergeCell ref="K92:L92"/>
    <mergeCell ref="C90:D90"/>
    <mergeCell ref="F90:J90"/>
    <mergeCell ref="K90:L90"/>
    <mergeCell ref="F89:J89"/>
    <mergeCell ref="K89:L89"/>
    <mergeCell ref="C87:D87"/>
    <mergeCell ref="F87:J87"/>
    <mergeCell ref="K87:L87"/>
    <mergeCell ref="C88:D88"/>
    <mergeCell ref="F88:J88"/>
    <mergeCell ref="K88:L88"/>
    <mergeCell ref="C85:D85"/>
    <mergeCell ref="K85:L85"/>
    <mergeCell ref="A86:A91"/>
    <mergeCell ref="B86:B91"/>
    <mergeCell ref="C86:D86"/>
    <mergeCell ref="F86:J86"/>
    <mergeCell ref="K86:L86"/>
    <mergeCell ref="C89:D89"/>
    <mergeCell ref="C77:D77"/>
    <mergeCell ref="F77:J77"/>
    <mergeCell ref="K77:L77"/>
    <mergeCell ref="C75:D75"/>
    <mergeCell ref="F75:J75"/>
    <mergeCell ref="K75:L75"/>
    <mergeCell ref="C76:D76"/>
    <mergeCell ref="F76:J76"/>
    <mergeCell ref="K76:L76"/>
    <mergeCell ref="C73:D73"/>
    <mergeCell ref="F73:J73"/>
    <mergeCell ref="K73:L73"/>
    <mergeCell ref="C74:D74"/>
    <mergeCell ref="F74:J74"/>
    <mergeCell ref="K74:L74"/>
    <mergeCell ref="C72:D72"/>
    <mergeCell ref="F72:J72"/>
    <mergeCell ref="K72:L72"/>
    <mergeCell ref="C70:D70"/>
    <mergeCell ref="F70:J70"/>
    <mergeCell ref="K70:L70"/>
    <mergeCell ref="C69:D69"/>
    <mergeCell ref="F69:J69"/>
    <mergeCell ref="K69:L69"/>
    <mergeCell ref="C71:D71"/>
    <mergeCell ref="F71:J71"/>
    <mergeCell ref="K71:L71"/>
    <mergeCell ref="C67:D67"/>
    <mergeCell ref="F67:J67"/>
    <mergeCell ref="K67:L67"/>
    <mergeCell ref="C68:D68"/>
    <mergeCell ref="F68:J68"/>
    <mergeCell ref="K68:L68"/>
    <mergeCell ref="K65:L65"/>
    <mergeCell ref="C66:D66"/>
    <mergeCell ref="F66:J66"/>
    <mergeCell ref="K66:L66"/>
    <mergeCell ref="C64:D64"/>
    <mergeCell ref="F64:J64"/>
    <mergeCell ref="K64:L64"/>
    <mergeCell ref="C62:D62"/>
    <mergeCell ref="F62:J62"/>
    <mergeCell ref="K62:L62"/>
    <mergeCell ref="C63:D63"/>
    <mergeCell ref="F63:J63"/>
    <mergeCell ref="K63:L63"/>
    <mergeCell ref="C65:D65"/>
    <mergeCell ref="F65:J65"/>
    <mergeCell ref="A54:A61"/>
    <mergeCell ref="C54:D54"/>
    <mergeCell ref="C60:D60"/>
    <mergeCell ref="F60:J60"/>
    <mergeCell ref="K60:L60"/>
    <mergeCell ref="C61:D61"/>
    <mergeCell ref="F61:J61"/>
    <mergeCell ref="K61:L61"/>
    <mergeCell ref="K58:L58"/>
    <mergeCell ref="C59:D59"/>
    <mergeCell ref="F59:J59"/>
    <mergeCell ref="K59:L59"/>
    <mergeCell ref="B93:B95"/>
    <mergeCell ref="C95:D95"/>
    <mergeCell ref="F95:J95"/>
    <mergeCell ref="K95:L95"/>
    <mergeCell ref="C93:D93"/>
    <mergeCell ref="F93:J93"/>
    <mergeCell ref="K93:L93"/>
    <mergeCell ref="C94:D94"/>
    <mergeCell ref="B55:B61"/>
    <mergeCell ref="C55:D55"/>
    <mergeCell ref="F55:J55"/>
    <mergeCell ref="K55:L55"/>
    <mergeCell ref="C56:D56"/>
    <mergeCell ref="F56:J56"/>
    <mergeCell ref="K56:L56"/>
    <mergeCell ref="C58:D58"/>
    <mergeCell ref="F58:J58"/>
    <mergeCell ref="K51:L51"/>
    <mergeCell ref="C52:D52"/>
    <mergeCell ref="F52:J52"/>
    <mergeCell ref="K52:L52"/>
    <mergeCell ref="C53:D53"/>
    <mergeCell ref="F53:J53"/>
    <mergeCell ref="K53:L53"/>
    <mergeCell ref="K48:L48"/>
    <mergeCell ref="A49:A53"/>
    <mergeCell ref="C49:D49"/>
    <mergeCell ref="F49:J49"/>
    <mergeCell ref="K49:L49"/>
    <mergeCell ref="B50:B53"/>
    <mergeCell ref="C50:D50"/>
    <mergeCell ref="F50:J50"/>
    <mergeCell ref="K50:L50"/>
    <mergeCell ref="C51:D51"/>
    <mergeCell ref="F40:J40"/>
    <mergeCell ref="K40:L40"/>
    <mergeCell ref="A47:D47"/>
    <mergeCell ref="E47:E48"/>
    <mergeCell ref="F47:J48"/>
    <mergeCell ref="K47:M47"/>
    <mergeCell ref="C48:D48"/>
    <mergeCell ref="A37:A39"/>
    <mergeCell ref="C37:D37"/>
    <mergeCell ref="F37:J37"/>
    <mergeCell ref="K37:L37"/>
    <mergeCell ref="B38:B39"/>
    <mergeCell ref="C38:D38"/>
    <mergeCell ref="F38:J38"/>
    <mergeCell ref="K38:L38"/>
    <mergeCell ref="C39:D39"/>
    <mergeCell ref="F39:J39"/>
    <mergeCell ref="A35:D35"/>
    <mergeCell ref="E35:E36"/>
    <mergeCell ref="F35:J36"/>
    <mergeCell ref="K35:M35"/>
    <mergeCell ref="A26:A28"/>
    <mergeCell ref="C26:D26"/>
    <mergeCell ref="F26:J26"/>
    <mergeCell ref="K26:L26"/>
    <mergeCell ref="C36:D36"/>
    <mergeCell ref="B27:B28"/>
    <mergeCell ref="C27:D27"/>
    <mergeCell ref="F27:J27"/>
    <mergeCell ref="K27:L27"/>
    <mergeCell ref="C28:D28"/>
    <mergeCell ref="F28:J28"/>
    <mergeCell ref="K28:L28"/>
    <mergeCell ref="K24:L24"/>
    <mergeCell ref="K20:L20"/>
    <mergeCell ref="C21:D21"/>
    <mergeCell ref="F21:J21"/>
    <mergeCell ref="K21:L21"/>
    <mergeCell ref="C22:D22"/>
    <mergeCell ref="F22:J22"/>
    <mergeCell ref="K22:L22"/>
    <mergeCell ref="C23:D23"/>
    <mergeCell ref="C18:D18"/>
    <mergeCell ref="F18:J18"/>
    <mergeCell ref="K18:L18"/>
    <mergeCell ref="A19:A21"/>
    <mergeCell ref="C19:D19"/>
    <mergeCell ref="F19:J19"/>
    <mergeCell ref="K19:L19"/>
    <mergeCell ref="B20:B21"/>
    <mergeCell ref="C20:D20"/>
    <mergeCell ref="F20:J20"/>
    <mergeCell ref="C16:D16"/>
    <mergeCell ref="F16:J16"/>
    <mergeCell ref="K16:L16"/>
    <mergeCell ref="C17:D17"/>
    <mergeCell ref="F17:J17"/>
    <mergeCell ref="K17:L17"/>
    <mergeCell ref="K14:L14"/>
    <mergeCell ref="C15:D15"/>
    <mergeCell ref="F15:J15"/>
    <mergeCell ref="K15:L15"/>
    <mergeCell ref="A12:A18"/>
    <mergeCell ref="C12:D12"/>
    <mergeCell ref="F12:J12"/>
    <mergeCell ref="K12:L12"/>
    <mergeCell ref="B13:B18"/>
    <mergeCell ref="C13:D13"/>
    <mergeCell ref="F13:J13"/>
    <mergeCell ref="K13:L13"/>
    <mergeCell ref="C14:D14"/>
    <mergeCell ref="F14:J14"/>
    <mergeCell ref="K9:L9"/>
    <mergeCell ref="B10:B11"/>
    <mergeCell ref="C10:D10"/>
    <mergeCell ref="F10:J10"/>
    <mergeCell ref="K10:L10"/>
    <mergeCell ref="C11:D11"/>
    <mergeCell ref="F11:J11"/>
    <mergeCell ref="K11:L11"/>
    <mergeCell ref="A7:A11"/>
    <mergeCell ref="C7:D7"/>
    <mergeCell ref="F7:J7"/>
    <mergeCell ref="K7:L7"/>
    <mergeCell ref="B8:B9"/>
    <mergeCell ref="C8:D8"/>
    <mergeCell ref="F8:J8"/>
    <mergeCell ref="K8:L8"/>
    <mergeCell ref="C9:D9"/>
    <mergeCell ref="F9:J9"/>
    <mergeCell ref="A5:D5"/>
    <mergeCell ref="E5:E6"/>
    <mergeCell ref="F5:J6"/>
    <mergeCell ref="K5:M5"/>
    <mergeCell ref="C6:D6"/>
    <mergeCell ref="K6:L6"/>
    <mergeCell ref="K36:L36"/>
    <mergeCell ref="K39:L39"/>
    <mergeCell ref="A40:D40"/>
    <mergeCell ref="A84:D84"/>
    <mergeCell ref="E84:E85"/>
    <mergeCell ref="F84:J85"/>
    <mergeCell ref="K84:M84"/>
  </mergeCells>
  <printOptions horizontalCentered="1"/>
  <pageMargins left="0" right="0" top="0" bottom="0" header="0" footer="0"/>
  <pageSetup horizontalDpi="600" verticalDpi="600" orientation="landscape" paperSize="9" scale="78" r:id="rId1"/>
  <rowBreaks count="4" manualBreakCount="4">
    <brk id="30" max="255" man="1"/>
    <brk id="42" max="255" man="1"/>
    <brk id="79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6"/>
  <sheetViews>
    <sheetView showGridLines="0" workbookViewId="0" topLeftCell="A21">
      <selection activeCell="A37" sqref="A37:N37"/>
    </sheetView>
  </sheetViews>
  <sheetFormatPr defaultColWidth="8.88671875" defaultRowHeight="13.5"/>
  <cols>
    <col min="1" max="2" width="16.4453125" style="4" customWidth="1"/>
    <col min="3" max="3" width="14.99609375" style="4" customWidth="1"/>
    <col min="4" max="5" width="13.3359375" style="4" customWidth="1"/>
    <col min="6" max="7" width="11.10546875" style="4" customWidth="1"/>
    <col min="8" max="8" width="17.21484375" style="12" customWidth="1"/>
    <col min="9" max="9" width="11.10546875" style="9" customWidth="1"/>
    <col min="10" max="16384" width="8.88671875" style="4" customWidth="1"/>
  </cols>
  <sheetData>
    <row r="1" ht="18.75" customHeight="1"/>
    <row r="2" spans="1:9" ht="30" customHeight="1">
      <c r="A2" s="67" t="s">
        <v>167</v>
      </c>
      <c r="B2" s="67"/>
      <c r="C2" s="67"/>
      <c r="D2" s="67"/>
      <c r="E2" s="67"/>
      <c r="F2" s="67"/>
      <c r="G2" s="67"/>
      <c r="H2" s="67"/>
      <c r="I2" s="67"/>
    </row>
    <row r="3" spans="1:9" s="1" customFormat="1" ht="19.5" customHeight="1">
      <c r="A3" s="87" t="s">
        <v>166</v>
      </c>
      <c r="B3" s="87"/>
      <c r="C3" s="87"/>
      <c r="D3" s="87"/>
      <c r="E3" s="87"/>
      <c r="F3" s="87"/>
      <c r="G3" s="87"/>
      <c r="H3" s="87"/>
      <c r="I3" s="87"/>
    </row>
    <row r="4" spans="1:9" ht="19.5" customHeight="1">
      <c r="A4" s="4" t="s">
        <v>149</v>
      </c>
      <c r="I4" s="9" t="s">
        <v>148</v>
      </c>
    </row>
    <row r="5" spans="1:9" ht="18" customHeight="1">
      <c r="A5" s="94" t="s">
        <v>73</v>
      </c>
      <c r="B5" s="96"/>
      <c r="C5" s="95"/>
      <c r="D5" s="92" t="s">
        <v>72</v>
      </c>
      <c r="E5" s="92" t="s">
        <v>71</v>
      </c>
      <c r="F5" s="94" t="s">
        <v>70</v>
      </c>
      <c r="G5" s="95"/>
      <c r="H5" s="85" t="s">
        <v>208</v>
      </c>
      <c r="I5" s="86"/>
    </row>
    <row r="6" spans="1:9" ht="18" customHeight="1">
      <c r="A6" s="5" t="s">
        <v>3</v>
      </c>
      <c r="B6" s="5" t="s">
        <v>2</v>
      </c>
      <c r="C6" s="5" t="s">
        <v>1</v>
      </c>
      <c r="D6" s="93"/>
      <c r="E6" s="93"/>
      <c r="F6" s="5" t="s">
        <v>5</v>
      </c>
      <c r="G6" s="5" t="s">
        <v>4</v>
      </c>
      <c r="H6" s="90"/>
      <c r="I6" s="91"/>
    </row>
    <row r="7" spans="1:9" ht="18.75" customHeight="1">
      <c r="A7" s="76" t="s">
        <v>146</v>
      </c>
      <c r="B7" s="6" t="s">
        <v>0</v>
      </c>
      <c r="C7" s="6" t="s">
        <v>0</v>
      </c>
      <c r="D7" s="7">
        <v>15045000</v>
      </c>
      <c r="E7" s="7">
        <v>14901000</v>
      </c>
      <c r="F7" s="7">
        <f>IF(D7&lt;E7,E7-D7,0)</f>
        <v>0</v>
      </c>
      <c r="G7" s="7">
        <f>IF(D7&gt;E7,D7-E7,0)</f>
        <v>144000</v>
      </c>
      <c r="H7" s="13" t="s">
        <v>0</v>
      </c>
      <c r="I7" s="10" t="s">
        <v>0</v>
      </c>
    </row>
    <row r="8" spans="1:9" ht="18.75" customHeight="1">
      <c r="A8" s="77"/>
      <c r="B8" s="76" t="s">
        <v>66</v>
      </c>
      <c r="C8" s="6" t="s">
        <v>0</v>
      </c>
      <c r="D8" s="7">
        <v>2545000</v>
      </c>
      <c r="E8" s="7">
        <v>2401000</v>
      </c>
      <c r="F8" s="7">
        <f aca="true" t="shared" si="0" ref="F8:F35">IF(D8&lt;E8,E8-D8,0)</f>
        <v>0</v>
      </c>
      <c r="G8" s="7">
        <f aca="true" t="shared" si="1" ref="G8:G35">IF(D8&gt;E8,D8-E8,0)</f>
        <v>144000</v>
      </c>
      <c r="H8" s="13" t="s">
        <v>0</v>
      </c>
      <c r="I8" s="10" t="s">
        <v>0</v>
      </c>
    </row>
    <row r="9" spans="1:9" ht="18.75" customHeight="1">
      <c r="A9" s="77"/>
      <c r="B9" s="77"/>
      <c r="C9" s="6" t="s">
        <v>65</v>
      </c>
      <c r="D9" s="7">
        <v>1705000</v>
      </c>
      <c r="E9" s="7">
        <v>1341000</v>
      </c>
      <c r="F9" s="7">
        <f t="shared" si="0"/>
        <v>0</v>
      </c>
      <c r="G9" s="7">
        <f t="shared" si="1"/>
        <v>364000</v>
      </c>
      <c r="H9" s="13" t="s">
        <v>150</v>
      </c>
      <c r="I9" s="11"/>
    </row>
    <row r="10" spans="1:9" ht="18.75" customHeight="1">
      <c r="A10" s="77"/>
      <c r="B10" s="78"/>
      <c r="C10" s="6" t="s">
        <v>64</v>
      </c>
      <c r="D10" s="7">
        <v>840000</v>
      </c>
      <c r="E10" s="7">
        <v>1060000</v>
      </c>
      <c r="F10" s="7">
        <f t="shared" si="0"/>
        <v>220000</v>
      </c>
      <c r="G10" s="7">
        <f t="shared" si="1"/>
        <v>0</v>
      </c>
      <c r="H10" s="13" t="s">
        <v>151</v>
      </c>
      <c r="I10" s="11"/>
    </row>
    <row r="11" spans="1:9" ht="18.75" customHeight="1">
      <c r="A11" s="77"/>
      <c r="B11" s="76" t="s">
        <v>62</v>
      </c>
      <c r="C11" s="6" t="s">
        <v>0</v>
      </c>
      <c r="D11" s="7">
        <v>12500000</v>
      </c>
      <c r="E11" s="7">
        <v>12500000</v>
      </c>
      <c r="F11" s="7">
        <f t="shared" si="0"/>
        <v>0</v>
      </c>
      <c r="G11" s="7">
        <f t="shared" si="1"/>
        <v>0</v>
      </c>
      <c r="H11" s="13" t="s">
        <v>0</v>
      </c>
      <c r="I11" s="10"/>
    </row>
    <row r="12" spans="1:9" ht="18.75" customHeight="1">
      <c r="A12" s="78"/>
      <c r="B12" s="78"/>
      <c r="C12" s="6" t="s">
        <v>145</v>
      </c>
      <c r="D12" s="7">
        <v>12500000</v>
      </c>
      <c r="E12" s="7">
        <v>12500000</v>
      </c>
      <c r="F12" s="7">
        <f t="shared" si="0"/>
        <v>0</v>
      </c>
      <c r="G12" s="7">
        <f t="shared" si="1"/>
        <v>0</v>
      </c>
      <c r="H12" s="13" t="s">
        <v>152</v>
      </c>
      <c r="I12" s="11"/>
    </row>
    <row r="13" spans="1:9" ht="18.75" customHeight="1">
      <c r="A13" s="76" t="s">
        <v>12</v>
      </c>
      <c r="B13" s="6" t="s">
        <v>0</v>
      </c>
      <c r="C13" s="6" t="s">
        <v>0</v>
      </c>
      <c r="D13" s="7">
        <v>5599344000</v>
      </c>
      <c r="E13" s="7">
        <v>5618523204</v>
      </c>
      <c r="F13" s="7">
        <f t="shared" si="0"/>
        <v>19179204</v>
      </c>
      <c r="G13" s="7">
        <f t="shared" si="1"/>
        <v>0</v>
      </c>
      <c r="H13" s="13" t="s">
        <v>0</v>
      </c>
      <c r="I13" s="10" t="s">
        <v>0</v>
      </c>
    </row>
    <row r="14" spans="1:9" ht="18.75" customHeight="1">
      <c r="A14" s="77"/>
      <c r="B14" s="76" t="s">
        <v>11</v>
      </c>
      <c r="C14" s="6" t="s">
        <v>0</v>
      </c>
      <c r="D14" s="7">
        <v>5599344000</v>
      </c>
      <c r="E14" s="7">
        <v>5618523204</v>
      </c>
      <c r="F14" s="7">
        <f t="shared" si="0"/>
        <v>19179204</v>
      </c>
      <c r="G14" s="7">
        <f t="shared" si="1"/>
        <v>0</v>
      </c>
      <c r="H14" s="13" t="s">
        <v>0</v>
      </c>
      <c r="I14" s="10" t="s">
        <v>0</v>
      </c>
    </row>
    <row r="15" spans="1:9" ht="18.75" customHeight="1">
      <c r="A15" s="77"/>
      <c r="B15" s="77"/>
      <c r="C15" s="76" t="s">
        <v>10</v>
      </c>
      <c r="D15" s="27">
        <v>2591458000</v>
      </c>
      <c r="E15" s="27">
        <v>2610713254</v>
      </c>
      <c r="F15" s="18">
        <f t="shared" si="0"/>
        <v>19255254</v>
      </c>
      <c r="G15" s="18">
        <f t="shared" si="1"/>
        <v>0</v>
      </c>
      <c r="H15" s="19" t="s">
        <v>162</v>
      </c>
      <c r="I15" s="20">
        <v>1778782635</v>
      </c>
    </row>
    <row r="16" spans="1:9" ht="18.75" customHeight="1">
      <c r="A16" s="77"/>
      <c r="B16" s="77"/>
      <c r="C16" s="77"/>
      <c r="D16" s="28"/>
      <c r="E16" s="28"/>
      <c r="F16" s="22">
        <f t="shared" si="0"/>
        <v>0</v>
      </c>
      <c r="G16" s="22">
        <f t="shared" si="1"/>
        <v>0</v>
      </c>
      <c r="H16" s="41" t="s">
        <v>163</v>
      </c>
      <c r="I16" s="42">
        <v>268345659</v>
      </c>
    </row>
    <row r="17" spans="1:9" ht="18.75" customHeight="1">
      <c r="A17" s="77"/>
      <c r="B17" s="77"/>
      <c r="C17" s="78"/>
      <c r="D17" s="32"/>
      <c r="E17" s="32"/>
      <c r="F17" s="23">
        <f t="shared" si="0"/>
        <v>0</v>
      </c>
      <c r="G17" s="23">
        <f t="shared" si="1"/>
        <v>0</v>
      </c>
      <c r="H17" s="43" t="s">
        <v>164</v>
      </c>
      <c r="I17" s="44">
        <v>563584960</v>
      </c>
    </row>
    <row r="18" spans="1:9" ht="18.75" customHeight="1">
      <c r="A18" s="77"/>
      <c r="B18" s="77"/>
      <c r="C18" s="6" t="s">
        <v>63</v>
      </c>
      <c r="D18" s="29">
        <v>2700000000</v>
      </c>
      <c r="E18" s="29">
        <v>2700000000</v>
      </c>
      <c r="F18" s="7">
        <f t="shared" si="0"/>
        <v>0</v>
      </c>
      <c r="G18" s="7">
        <f t="shared" si="1"/>
        <v>0</v>
      </c>
      <c r="H18" s="100" t="s">
        <v>153</v>
      </c>
      <c r="I18" s="101"/>
    </row>
    <row r="19" spans="1:9" ht="18.75" customHeight="1">
      <c r="A19" s="78"/>
      <c r="B19" s="78"/>
      <c r="C19" s="6" t="s">
        <v>144</v>
      </c>
      <c r="D19" s="29">
        <v>307886000</v>
      </c>
      <c r="E19" s="29">
        <v>307809950</v>
      </c>
      <c r="F19" s="7">
        <f t="shared" si="0"/>
        <v>0</v>
      </c>
      <c r="G19" s="7">
        <f t="shared" si="1"/>
        <v>76050</v>
      </c>
      <c r="H19" s="13" t="s">
        <v>161</v>
      </c>
      <c r="I19" s="11"/>
    </row>
    <row r="20" spans="1:9" ht="18.75" customHeight="1">
      <c r="A20" s="76" t="s">
        <v>143</v>
      </c>
      <c r="B20" s="6" t="s">
        <v>0</v>
      </c>
      <c r="C20" s="6" t="s">
        <v>0</v>
      </c>
      <c r="D20" s="7">
        <v>6449250000</v>
      </c>
      <c r="E20" s="7">
        <v>6449250244</v>
      </c>
      <c r="F20" s="7">
        <f t="shared" si="0"/>
        <v>244</v>
      </c>
      <c r="G20" s="7">
        <f t="shared" si="1"/>
        <v>0</v>
      </c>
      <c r="H20" s="13" t="s">
        <v>0</v>
      </c>
      <c r="I20" s="10" t="s">
        <v>0</v>
      </c>
    </row>
    <row r="21" spans="1:9" ht="18.75" customHeight="1">
      <c r="A21" s="77"/>
      <c r="B21" s="76" t="s">
        <v>142</v>
      </c>
      <c r="C21" s="6" t="s">
        <v>0</v>
      </c>
      <c r="D21" s="7">
        <v>6449250000</v>
      </c>
      <c r="E21" s="7">
        <v>6449250244</v>
      </c>
      <c r="F21" s="7">
        <f t="shared" si="0"/>
        <v>244</v>
      </c>
      <c r="G21" s="7">
        <f t="shared" si="1"/>
        <v>0</v>
      </c>
      <c r="H21" s="13" t="s">
        <v>0</v>
      </c>
      <c r="I21" s="10" t="s">
        <v>0</v>
      </c>
    </row>
    <row r="22" spans="1:9" ht="18.75" customHeight="1">
      <c r="A22" s="77"/>
      <c r="B22" s="77"/>
      <c r="C22" s="6" t="s">
        <v>141</v>
      </c>
      <c r="D22" s="7">
        <v>5623910000</v>
      </c>
      <c r="E22" s="7">
        <v>5623910244</v>
      </c>
      <c r="F22" s="7">
        <f t="shared" si="0"/>
        <v>244</v>
      </c>
      <c r="G22" s="7">
        <f t="shared" si="1"/>
        <v>0</v>
      </c>
      <c r="H22" s="13"/>
      <c r="I22" s="11"/>
    </row>
    <row r="23" spans="1:9" ht="18.75" customHeight="1">
      <c r="A23" s="78"/>
      <c r="B23" s="78"/>
      <c r="C23" s="6" t="s">
        <v>140</v>
      </c>
      <c r="D23" s="7">
        <v>825340000</v>
      </c>
      <c r="E23" s="7">
        <v>825340000</v>
      </c>
      <c r="F23" s="7">
        <f t="shared" si="0"/>
        <v>0</v>
      </c>
      <c r="G23" s="7">
        <f t="shared" si="1"/>
        <v>0</v>
      </c>
      <c r="H23" s="13" t="s">
        <v>160</v>
      </c>
      <c r="I23" s="11"/>
    </row>
    <row r="24" spans="1:9" ht="18.75" customHeight="1">
      <c r="A24" s="76" t="s">
        <v>61</v>
      </c>
      <c r="B24" s="6" t="s">
        <v>0</v>
      </c>
      <c r="C24" s="6" t="s">
        <v>0</v>
      </c>
      <c r="D24" s="7">
        <v>32006000000</v>
      </c>
      <c r="E24" s="7">
        <v>32006000000</v>
      </c>
      <c r="F24" s="7">
        <f t="shared" si="0"/>
        <v>0</v>
      </c>
      <c r="G24" s="7">
        <f t="shared" si="1"/>
        <v>0</v>
      </c>
      <c r="H24" s="13" t="s">
        <v>0</v>
      </c>
      <c r="I24" s="10" t="s">
        <v>0</v>
      </c>
    </row>
    <row r="25" spans="1:9" ht="18.75" customHeight="1">
      <c r="A25" s="77"/>
      <c r="B25" s="76" t="s">
        <v>60</v>
      </c>
      <c r="C25" s="6" t="s">
        <v>0</v>
      </c>
      <c r="D25" s="7">
        <v>32006000000</v>
      </c>
      <c r="E25" s="7">
        <v>32006000000</v>
      </c>
      <c r="F25" s="7">
        <f t="shared" si="0"/>
        <v>0</v>
      </c>
      <c r="G25" s="7">
        <f t="shared" si="1"/>
        <v>0</v>
      </c>
      <c r="H25" s="13" t="s">
        <v>0</v>
      </c>
      <c r="I25" s="10" t="s">
        <v>0</v>
      </c>
    </row>
    <row r="26" spans="1:9" ht="18.75" customHeight="1">
      <c r="A26" s="77"/>
      <c r="B26" s="77"/>
      <c r="C26" s="6" t="s">
        <v>139</v>
      </c>
      <c r="D26" s="7">
        <v>32000000000</v>
      </c>
      <c r="E26" s="7">
        <v>32000000000</v>
      </c>
      <c r="F26" s="7">
        <f t="shared" si="0"/>
        <v>0</v>
      </c>
      <c r="G26" s="7">
        <f t="shared" si="1"/>
        <v>0</v>
      </c>
      <c r="H26" s="13" t="s">
        <v>138</v>
      </c>
      <c r="I26" s="11"/>
    </row>
    <row r="27" spans="1:9" ht="18.75" customHeight="1">
      <c r="A27" s="78"/>
      <c r="B27" s="78"/>
      <c r="C27" s="6" t="s">
        <v>59</v>
      </c>
      <c r="D27" s="7">
        <v>6000000</v>
      </c>
      <c r="E27" s="7">
        <v>6000000</v>
      </c>
      <c r="F27" s="7">
        <f t="shared" si="0"/>
        <v>0</v>
      </c>
      <c r="G27" s="7">
        <f t="shared" si="1"/>
        <v>0</v>
      </c>
      <c r="H27" s="13" t="s">
        <v>165</v>
      </c>
      <c r="I27" s="11"/>
    </row>
    <row r="28" spans="6:9" ht="13.5" customHeight="1">
      <c r="F28" s="2"/>
      <c r="I28" s="47"/>
    </row>
    <row r="29" spans="4:5" ht="18" customHeight="1">
      <c r="D29" s="17"/>
      <c r="E29" s="17"/>
    </row>
    <row r="30" ht="18.75" customHeight="1"/>
    <row r="31" spans="1:9" ht="30" customHeight="1">
      <c r="A31" s="67" t="s">
        <v>74</v>
      </c>
      <c r="B31" s="67"/>
      <c r="C31" s="67"/>
      <c r="D31" s="67"/>
      <c r="E31" s="67"/>
      <c r="F31" s="67"/>
      <c r="G31" s="67"/>
      <c r="H31" s="67"/>
      <c r="I31" s="67"/>
    </row>
    <row r="32" spans="1:9" s="1" customFormat="1" ht="19.5" customHeight="1">
      <c r="A32" s="87" t="s">
        <v>147</v>
      </c>
      <c r="B32" s="87"/>
      <c r="C32" s="87"/>
      <c r="D32" s="87"/>
      <c r="E32" s="87"/>
      <c r="F32" s="87"/>
      <c r="G32" s="87"/>
      <c r="H32" s="87"/>
      <c r="I32" s="87"/>
    </row>
    <row r="33" spans="1:9" ht="19.5" customHeight="1">
      <c r="A33" s="4" t="s">
        <v>149</v>
      </c>
      <c r="I33" s="9" t="s">
        <v>148</v>
      </c>
    </row>
    <row r="34" spans="1:9" ht="18.75" customHeight="1">
      <c r="A34" s="15" t="s">
        <v>58</v>
      </c>
      <c r="B34" s="14" t="s">
        <v>0</v>
      </c>
      <c r="C34" s="6" t="s">
        <v>0</v>
      </c>
      <c r="D34" s="7">
        <v>5401000</v>
      </c>
      <c r="E34" s="7">
        <v>5401039</v>
      </c>
      <c r="F34" s="7">
        <f t="shared" si="0"/>
        <v>39</v>
      </c>
      <c r="G34" s="7">
        <f t="shared" si="1"/>
        <v>0</v>
      </c>
      <c r="H34" s="13" t="s">
        <v>0</v>
      </c>
      <c r="I34" s="11" t="s">
        <v>0</v>
      </c>
    </row>
    <row r="35" spans="1:9" ht="18.75" customHeight="1">
      <c r="A35" s="40"/>
      <c r="B35" s="15" t="s">
        <v>58</v>
      </c>
      <c r="C35" s="6" t="s">
        <v>0</v>
      </c>
      <c r="D35" s="7">
        <v>5401000</v>
      </c>
      <c r="E35" s="7">
        <v>5401039</v>
      </c>
      <c r="F35" s="7">
        <f t="shared" si="0"/>
        <v>39</v>
      </c>
      <c r="G35" s="7">
        <f t="shared" si="1"/>
        <v>0</v>
      </c>
      <c r="H35" s="13" t="s">
        <v>0</v>
      </c>
      <c r="I35" s="11" t="s">
        <v>0</v>
      </c>
    </row>
    <row r="36" spans="1:9" ht="18.75" customHeight="1">
      <c r="A36" s="40"/>
      <c r="B36" s="40"/>
      <c r="C36" s="21" t="s">
        <v>159</v>
      </c>
      <c r="D36" s="18">
        <v>5401000</v>
      </c>
      <c r="E36" s="18">
        <v>5401039</v>
      </c>
      <c r="F36" s="18">
        <f>IF(D36&lt;E36,E36-D36,0)</f>
        <v>39</v>
      </c>
      <c r="G36" s="18">
        <f>IF(D36&gt;E36,D36-E36,0)</f>
        <v>0</v>
      </c>
      <c r="H36" s="19" t="s">
        <v>168</v>
      </c>
      <c r="I36" s="20">
        <v>3962500</v>
      </c>
    </row>
    <row r="37" spans="1:9" ht="18.75" customHeight="1" thickBot="1">
      <c r="A37" s="16"/>
      <c r="B37" s="16"/>
      <c r="C37" s="31"/>
      <c r="D37" s="23"/>
      <c r="E37" s="23"/>
      <c r="F37" s="23"/>
      <c r="G37" s="23"/>
      <c r="H37" s="45" t="s">
        <v>169</v>
      </c>
      <c r="I37" s="46">
        <v>1438539</v>
      </c>
    </row>
    <row r="38" spans="1:9" ht="18.75" customHeight="1" thickTop="1">
      <c r="A38" s="37" t="s">
        <v>75</v>
      </c>
      <c r="B38" s="38"/>
      <c r="C38" s="39"/>
      <c r="D38" s="8">
        <v>44075040000</v>
      </c>
      <c r="E38" s="8">
        <v>44094075487</v>
      </c>
      <c r="F38" s="8">
        <f>IF(D38&lt;E38,E38-D38,0)</f>
        <v>19035487</v>
      </c>
      <c r="G38" s="36">
        <f>IF(D38&gt;E38,D38-E38,0)</f>
        <v>0</v>
      </c>
      <c r="H38" s="88" t="s">
        <v>0</v>
      </c>
      <c r="I38" s="89"/>
    </row>
    <row r="39" spans="1:9" ht="18.75" customHeight="1">
      <c r="A39" s="52"/>
      <c r="B39" s="52"/>
      <c r="C39" s="52"/>
      <c r="D39" s="53"/>
      <c r="E39" s="53"/>
      <c r="F39" s="53"/>
      <c r="G39" s="54"/>
      <c r="H39" s="55"/>
      <c r="I39" s="55"/>
    </row>
    <row r="40" spans="1:9" ht="18.75" customHeight="1">
      <c r="A40" s="52"/>
      <c r="B40" s="52"/>
      <c r="C40" s="52"/>
      <c r="D40" s="53"/>
      <c r="E40" s="53"/>
      <c r="F40" s="53"/>
      <c r="G40" s="54"/>
      <c r="H40" s="55"/>
      <c r="I40" s="55"/>
    </row>
    <row r="41" spans="1:9" ht="18.75" customHeight="1">
      <c r="A41" s="52"/>
      <c r="B41" s="52"/>
      <c r="C41" s="52"/>
      <c r="D41" s="53"/>
      <c r="E41" s="53"/>
      <c r="F41" s="53"/>
      <c r="G41" s="54"/>
      <c r="H41" s="55"/>
      <c r="I41" s="55"/>
    </row>
    <row r="42" spans="6:9" ht="13.5" customHeight="1">
      <c r="F42" s="3"/>
      <c r="I42" s="47"/>
    </row>
    <row r="43" spans="4:5" ht="18" customHeight="1">
      <c r="D43" s="17"/>
      <c r="E43" s="17"/>
    </row>
    <row r="44" ht="18.75" customHeight="1"/>
    <row r="45" spans="1:9" ht="30" customHeight="1">
      <c r="A45" s="67" t="s">
        <v>74</v>
      </c>
      <c r="B45" s="67"/>
      <c r="C45" s="67"/>
      <c r="D45" s="67"/>
      <c r="E45" s="67"/>
      <c r="F45" s="67"/>
      <c r="G45" s="67"/>
      <c r="H45" s="67"/>
      <c r="I45" s="67"/>
    </row>
    <row r="46" spans="1:9" s="1" customFormat="1" ht="19.5" customHeight="1">
      <c r="A46" s="87" t="s">
        <v>147</v>
      </c>
      <c r="B46" s="87"/>
      <c r="C46" s="87"/>
      <c r="D46" s="87"/>
      <c r="E46" s="87"/>
      <c r="F46" s="87"/>
      <c r="G46" s="87"/>
      <c r="H46" s="87"/>
      <c r="I46" s="87"/>
    </row>
    <row r="47" spans="1:9" ht="19.5" customHeight="1">
      <c r="A47" s="4" t="s">
        <v>149</v>
      </c>
      <c r="I47" s="9" t="s">
        <v>148</v>
      </c>
    </row>
    <row r="48" spans="1:9" ht="18" customHeight="1">
      <c r="A48" s="24" t="s">
        <v>73</v>
      </c>
      <c r="B48" s="25"/>
      <c r="C48" s="26"/>
      <c r="D48" s="92" t="s">
        <v>72</v>
      </c>
      <c r="E48" s="92" t="s">
        <v>71</v>
      </c>
      <c r="F48" s="94" t="s">
        <v>70</v>
      </c>
      <c r="G48" s="95"/>
      <c r="H48" s="85" t="s">
        <v>6</v>
      </c>
      <c r="I48" s="86"/>
    </row>
    <row r="49" spans="1:9" ht="18" customHeight="1">
      <c r="A49" s="5" t="s">
        <v>3</v>
      </c>
      <c r="B49" s="5" t="s">
        <v>2</v>
      </c>
      <c r="C49" s="5" t="s">
        <v>1</v>
      </c>
      <c r="D49" s="93"/>
      <c r="E49" s="93"/>
      <c r="F49" s="5" t="s">
        <v>5</v>
      </c>
      <c r="G49" s="5" t="s">
        <v>4</v>
      </c>
      <c r="H49" s="90"/>
      <c r="I49" s="91"/>
    </row>
    <row r="50" spans="1:9" ht="18.75" customHeight="1">
      <c r="A50" s="76" t="s">
        <v>56</v>
      </c>
      <c r="B50" s="6" t="s">
        <v>0</v>
      </c>
      <c r="C50" s="6" t="s">
        <v>0</v>
      </c>
      <c r="D50" s="7">
        <v>35974000</v>
      </c>
      <c r="E50" s="7">
        <v>26049430</v>
      </c>
      <c r="F50" s="18">
        <f aca="true" t="shared" si="2" ref="F50:F60">IF(D50&lt;E50,E50-D50,0)</f>
        <v>0</v>
      </c>
      <c r="G50" s="18">
        <f aca="true" t="shared" si="3" ref="G50:G60">IF(D50&gt;E50,D50-E50,0)</f>
        <v>9924570</v>
      </c>
      <c r="H50" s="13" t="s">
        <v>0</v>
      </c>
      <c r="I50" s="10" t="s">
        <v>0</v>
      </c>
    </row>
    <row r="51" spans="1:9" ht="18.75" customHeight="1">
      <c r="A51" s="77"/>
      <c r="B51" s="76" t="s">
        <v>56</v>
      </c>
      <c r="C51" s="6" t="s">
        <v>0</v>
      </c>
      <c r="D51" s="7">
        <v>35974000</v>
      </c>
      <c r="E51" s="7">
        <v>26049430</v>
      </c>
      <c r="F51" s="18">
        <f t="shared" si="2"/>
        <v>0</v>
      </c>
      <c r="G51" s="18">
        <f t="shared" si="3"/>
        <v>9924570</v>
      </c>
      <c r="H51" s="13" t="s">
        <v>0</v>
      </c>
      <c r="I51" s="10" t="s">
        <v>0</v>
      </c>
    </row>
    <row r="52" spans="1:9" ht="18.75" customHeight="1">
      <c r="A52" s="77"/>
      <c r="B52" s="77"/>
      <c r="C52" s="6" t="s">
        <v>134</v>
      </c>
      <c r="D52" s="7">
        <v>24058000</v>
      </c>
      <c r="E52" s="7">
        <v>17259330</v>
      </c>
      <c r="F52" s="18">
        <f t="shared" si="2"/>
        <v>0</v>
      </c>
      <c r="G52" s="18">
        <f t="shared" si="3"/>
        <v>6798670</v>
      </c>
      <c r="H52" s="13" t="s">
        <v>158</v>
      </c>
      <c r="I52" s="11"/>
    </row>
    <row r="53" spans="1:9" ht="18.75" customHeight="1">
      <c r="A53" s="77"/>
      <c r="B53" s="77"/>
      <c r="C53" s="6" t="s">
        <v>36</v>
      </c>
      <c r="D53" s="7">
        <v>7718000</v>
      </c>
      <c r="E53" s="7">
        <v>6026900</v>
      </c>
      <c r="F53" s="18">
        <f t="shared" si="2"/>
        <v>0</v>
      </c>
      <c r="G53" s="18">
        <f t="shared" si="3"/>
        <v>1691100</v>
      </c>
      <c r="H53" s="13" t="s">
        <v>157</v>
      </c>
      <c r="I53" s="11"/>
    </row>
    <row r="54" spans="1:9" ht="18.75" customHeight="1">
      <c r="A54" s="78"/>
      <c r="B54" s="78"/>
      <c r="C54" s="6" t="s">
        <v>170</v>
      </c>
      <c r="D54" s="7">
        <v>4198000</v>
      </c>
      <c r="E54" s="7">
        <v>2763200</v>
      </c>
      <c r="F54" s="18">
        <f t="shared" si="2"/>
        <v>0</v>
      </c>
      <c r="G54" s="18">
        <f t="shared" si="3"/>
        <v>1434800</v>
      </c>
      <c r="H54" s="13" t="s">
        <v>190</v>
      </c>
      <c r="I54" s="11"/>
    </row>
    <row r="55" spans="1:9" ht="18.75" customHeight="1">
      <c r="A55" s="76" t="s">
        <v>9</v>
      </c>
      <c r="B55" s="6" t="s">
        <v>0</v>
      </c>
      <c r="C55" s="6" t="s">
        <v>0</v>
      </c>
      <c r="D55" s="7">
        <v>6917257000</v>
      </c>
      <c r="E55" s="7">
        <v>6792769756</v>
      </c>
      <c r="F55" s="18">
        <f t="shared" si="2"/>
        <v>0</v>
      </c>
      <c r="G55" s="18">
        <f t="shared" si="3"/>
        <v>124487244</v>
      </c>
      <c r="H55" s="13" t="s">
        <v>0</v>
      </c>
      <c r="I55" s="10" t="s">
        <v>0</v>
      </c>
    </row>
    <row r="56" spans="1:9" ht="18.75" customHeight="1">
      <c r="A56" s="77"/>
      <c r="B56" s="76" t="s">
        <v>52</v>
      </c>
      <c r="C56" s="6" t="s">
        <v>0</v>
      </c>
      <c r="D56" s="7">
        <v>4340241000</v>
      </c>
      <c r="E56" s="7">
        <v>4351356322</v>
      </c>
      <c r="F56" s="18">
        <f t="shared" si="2"/>
        <v>11115322</v>
      </c>
      <c r="G56" s="18">
        <f t="shared" si="3"/>
        <v>0</v>
      </c>
      <c r="H56" s="13" t="s">
        <v>0</v>
      </c>
      <c r="I56" s="10" t="s">
        <v>0</v>
      </c>
    </row>
    <row r="57" spans="1:9" ht="18.75" customHeight="1">
      <c r="A57" s="77"/>
      <c r="B57" s="77"/>
      <c r="C57" s="76" t="s">
        <v>51</v>
      </c>
      <c r="D57" s="79">
        <v>2194717000</v>
      </c>
      <c r="E57" s="79">
        <v>2225067190</v>
      </c>
      <c r="F57" s="18">
        <f t="shared" si="2"/>
        <v>30350190</v>
      </c>
      <c r="G57" s="18">
        <f t="shared" si="3"/>
        <v>0</v>
      </c>
      <c r="H57" s="19" t="s">
        <v>137</v>
      </c>
      <c r="I57" s="20">
        <v>121858400</v>
      </c>
    </row>
    <row r="58" spans="1:9" ht="18.75" customHeight="1">
      <c r="A58" s="77"/>
      <c r="B58" s="77"/>
      <c r="C58" s="77"/>
      <c r="D58" s="80"/>
      <c r="E58" s="80"/>
      <c r="F58" s="28"/>
      <c r="G58" s="28"/>
      <c r="H58" s="41" t="s">
        <v>136</v>
      </c>
      <c r="I58" s="42">
        <v>1000729910</v>
      </c>
    </row>
    <row r="59" spans="1:9" ht="18.75" customHeight="1">
      <c r="A59" s="77"/>
      <c r="B59" s="77"/>
      <c r="C59" s="78"/>
      <c r="D59" s="81"/>
      <c r="E59" s="81"/>
      <c r="F59" s="29"/>
      <c r="G59" s="29"/>
      <c r="H59" s="48" t="s">
        <v>135</v>
      </c>
      <c r="I59" s="44">
        <v>1102478880</v>
      </c>
    </row>
    <row r="60" spans="1:9" ht="18.75" customHeight="1">
      <c r="A60" s="77"/>
      <c r="B60" s="77"/>
      <c r="C60" s="76" t="s">
        <v>171</v>
      </c>
      <c r="D60" s="79">
        <v>895340000</v>
      </c>
      <c r="E60" s="79">
        <v>904109210</v>
      </c>
      <c r="F60" s="18">
        <f t="shared" si="2"/>
        <v>8769210</v>
      </c>
      <c r="G60" s="18">
        <f t="shared" si="3"/>
        <v>0</v>
      </c>
      <c r="H60" s="19" t="s">
        <v>172</v>
      </c>
      <c r="I60" s="20">
        <v>110952460</v>
      </c>
    </row>
    <row r="61" spans="1:9" ht="18.75" customHeight="1">
      <c r="A61" s="77"/>
      <c r="B61" s="77"/>
      <c r="C61" s="77"/>
      <c r="D61" s="80"/>
      <c r="E61" s="80"/>
      <c r="F61" s="28"/>
      <c r="G61" s="28"/>
      <c r="H61" s="41" t="s">
        <v>173</v>
      </c>
      <c r="I61" s="42">
        <v>34865000</v>
      </c>
    </row>
    <row r="62" spans="1:9" ht="18.75" customHeight="1">
      <c r="A62" s="77"/>
      <c r="B62" s="77"/>
      <c r="C62" s="30"/>
      <c r="D62" s="22"/>
      <c r="E62" s="22"/>
      <c r="F62" s="22"/>
      <c r="G62" s="22"/>
      <c r="H62" s="41" t="s">
        <v>174</v>
      </c>
      <c r="I62" s="42">
        <v>24640000</v>
      </c>
    </row>
    <row r="63" spans="1:9" ht="18.75" customHeight="1">
      <c r="A63" s="77"/>
      <c r="B63" s="77"/>
      <c r="C63" s="77"/>
      <c r="D63" s="80"/>
      <c r="E63" s="80"/>
      <c r="F63" s="22"/>
      <c r="G63" s="22"/>
      <c r="H63" s="41" t="s">
        <v>175</v>
      </c>
      <c r="I63" s="42">
        <v>43548840</v>
      </c>
    </row>
    <row r="64" spans="1:9" ht="18.75" customHeight="1">
      <c r="A64" s="77"/>
      <c r="B64" s="77"/>
      <c r="C64" s="77"/>
      <c r="D64" s="80"/>
      <c r="E64" s="80"/>
      <c r="F64" s="28"/>
      <c r="G64" s="28"/>
      <c r="H64" s="41" t="s">
        <v>176</v>
      </c>
      <c r="I64" s="42">
        <v>2130000</v>
      </c>
    </row>
    <row r="65" spans="1:9" ht="18.75" customHeight="1">
      <c r="A65" s="77"/>
      <c r="B65" s="77"/>
      <c r="C65" s="77"/>
      <c r="D65" s="80"/>
      <c r="E65" s="80"/>
      <c r="F65" s="28"/>
      <c r="G65" s="28"/>
      <c r="H65" s="41" t="s">
        <v>177</v>
      </c>
      <c r="I65" s="42">
        <v>10098400</v>
      </c>
    </row>
    <row r="66" spans="1:9" ht="18.75" customHeight="1">
      <c r="A66" s="77"/>
      <c r="B66" s="77"/>
      <c r="C66" s="77"/>
      <c r="D66" s="80"/>
      <c r="E66" s="80"/>
      <c r="F66" s="28"/>
      <c r="G66" s="28"/>
      <c r="H66" s="41" t="s">
        <v>178</v>
      </c>
      <c r="I66" s="42">
        <v>3586910</v>
      </c>
    </row>
    <row r="67" spans="1:9" ht="18.75" customHeight="1">
      <c r="A67" s="77"/>
      <c r="B67" s="77"/>
      <c r="C67" s="77"/>
      <c r="D67" s="80"/>
      <c r="E67" s="80"/>
      <c r="F67" s="22"/>
      <c r="G67" s="22"/>
      <c r="H67" s="41" t="s">
        <v>179</v>
      </c>
      <c r="I67" s="42">
        <v>80200000</v>
      </c>
    </row>
    <row r="68" spans="1:9" ht="18.75" customHeight="1">
      <c r="A68" s="77"/>
      <c r="B68" s="77"/>
      <c r="C68" s="77"/>
      <c r="D68" s="80"/>
      <c r="E68" s="80"/>
      <c r="F68" s="28"/>
      <c r="G68" s="28"/>
      <c r="H68" s="41" t="s">
        <v>180</v>
      </c>
      <c r="I68" s="42">
        <v>46345000</v>
      </c>
    </row>
    <row r="69" spans="1:9" ht="18.75" customHeight="1">
      <c r="A69" s="77"/>
      <c r="B69" s="77"/>
      <c r="C69" s="77"/>
      <c r="D69" s="80"/>
      <c r="E69" s="80"/>
      <c r="F69" s="28"/>
      <c r="G69" s="28"/>
      <c r="H69" s="41" t="s">
        <v>181</v>
      </c>
      <c r="I69" s="42">
        <v>92421960</v>
      </c>
    </row>
    <row r="70" spans="1:9" ht="18.75" customHeight="1">
      <c r="A70" s="77"/>
      <c r="B70" s="77"/>
      <c r="C70" s="77"/>
      <c r="D70" s="80"/>
      <c r="E70" s="80"/>
      <c r="F70" s="28"/>
      <c r="G70" s="28"/>
      <c r="H70" s="41" t="s">
        <v>182</v>
      </c>
      <c r="I70" s="42">
        <v>46194190</v>
      </c>
    </row>
    <row r="71" spans="1:9" ht="18.75" customHeight="1">
      <c r="A71" s="77"/>
      <c r="B71" s="77"/>
      <c r="C71" s="77"/>
      <c r="D71" s="80"/>
      <c r="E71" s="80"/>
      <c r="F71" s="28"/>
      <c r="G71" s="28"/>
      <c r="H71" s="41" t="s">
        <v>183</v>
      </c>
      <c r="I71" s="42">
        <v>53880000</v>
      </c>
    </row>
    <row r="72" spans="1:9" ht="18.75" customHeight="1">
      <c r="A72" s="77"/>
      <c r="B72" s="77"/>
      <c r="C72" s="77"/>
      <c r="D72" s="80"/>
      <c r="E72" s="80"/>
      <c r="F72" s="28"/>
      <c r="G72" s="28"/>
      <c r="H72" s="41" t="s">
        <v>184</v>
      </c>
      <c r="I72" s="42">
        <v>55874000</v>
      </c>
    </row>
    <row r="73" spans="1:9" ht="18.75" customHeight="1">
      <c r="A73" s="77"/>
      <c r="B73" s="77"/>
      <c r="C73" s="77"/>
      <c r="D73" s="80"/>
      <c r="E73" s="80"/>
      <c r="F73" s="28"/>
      <c r="G73" s="28"/>
      <c r="H73" s="41" t="s">
        <v>185</v>
      </c>
      <c r="I73" s="42">
        <v>2000000</v>
      </c>
    </row>
    <row r="74" spans="1:9" ht="18.75" customHeight="1">
      <c r="A74" s="77"/>
      <c r="B74" s="77"/>
      <c r="C74" s="77"/>
      <c r="D74" s="80"/>
      <c r="E74" s="80"/>
      <c r="F74" s="28"/>
      <c r="G74" s="28"/>
      <c r="H74" s="41" t="s">
        <v>186</v>
      </c>
      <c r="I74" s="42">
        <v>154622450</v>
      </c>
    </row>
    <row r="75" spans="1:9" ht="18.75" customHeight="1">
      <c r="A75" s="77"/>
      <c r="B75" s="77"/>
      <c r="C75" s="77"/>
      <c r="D75" s="80"/>
      <c r="E75" s="80"/>
      <c r="F75" s="28"/>
      <c r="G75" s="28"/>
      <c r="H75" s="41" t="s">
        <v>187</v>
      </c>
      <c r="I75" s="42">
        <v>123170000</v>
      </c>
    </row>
    <row r="76" spans="1:9" ht="18.75" customHeight="1">
      <c r="A76" s="78"/>
      <c r="B76" s="78"/>
      <c r="C76" s="78"/>
      <c r="D76" s="81"/>
      <c r="E76" s="81"/>
      <c r="F76" s="28"/>
      <c r="G76" s="29"/>
      <c r="H76" s="48" t="s">
        <v>188</v>
      </c>
      <c r="I76" s="44">
        <v>19580000</v>
      </c>
    </row>
    <row r="77" spans="6:9" ht="13.5" customHeight="1">
      <c r="F77" s="2"/>
      <c r="I77" s="47"/>
    </row>
    <row r="78" spans="4:5" ht="18" customHeight="1">
      <c r="D78" s="17"/>
      <c r="E78" s="17"/>
    </row>
    <row r="79" ht="18.75" customHeight="1"/>
    <row r="80" spans="1:9" ht="30" customHeight="1">
      <c r="A80" s="67" t="s">
        <v>74</v>
      </c>
      <c r="B80" s="67"/>
      <c r="C80" s="67"/>
      <c r="D80" s="67"/>
      <c r="E80" s="67"/>
      <c r="F80" s="67"/>
      <c r="G80" s="67"/>
      <c r="H80" s="67"/>
      <c r="I80" s="67"/>
    </row>
    <row r="81" spans="1:9" s="1" customFormat="1" ht="19.5" customHeight="1">
      <c r="A81" s="87" t="s">
        <v>147</v>
      </c>
      <c r="B81" s="87"/>
      <c r="C81" s="87"/>
      <c r="D81" s="87"/>
      <c r="E81" s="87"/>
      <c r="F81" s="87"/>
      <c r="G81" s="87"/>
      <c r="H81" s="87"/>
      <c r="I81" s="87"/>
    </row>
    <row r="82" spans="1:9" ht="19.5" customHeight="1">
      <c r="A82" s="4" t="s">
        <v>149</v>
      </c>
      <c r="I82" s="9" t="s">
        <v>148</v>
      </c>
    </row>
    <row r="83" spans="1:9" ht="18" customHeight="1">
      <c r="A83" s="24" t="s">
        <v>73</v>
      </c>
      <c r="B83" s="25"/>
      <c r="C83" s="26"/>
      <c r="D83" s="92" t="s">
        <v>72</v>
      </c>
      <c r="E83" s="92" t="s">
        <v>71</v>
      </c>
      <c r="F83" s="94" t="s">
        <v>70</v>
      </c>
      <c r="G83" s="95"/>
      <c r="H83" s="85" t="s">
        <v>6</v>
      </c>
      <c r="I83" s="86"/>
    </row>
    <row r="84" spans="1:9" ht="18" customHeight="1">
      <c r="A84" s="5" t="s">
        <v>3</v>
      </c>
      <c r="B84" s="5" t="s">
        <v>2</v>
      </c>
      <c r="C84" s="5" t="s">
        <v>1</v>
      </c>
      <c r="D84" s="93"/>
      <c r="E84" s="93"/>
      <c r="F84" s="5" t="s">
        <v>5</v>
      </c>
      <c r="G84" s="5" t="s">
        <v>4</v>
      </c>
      <c r="H84" s="90"/>
      <c r="I84" s="91"/>
    </row>
    <row r="85" spans="1:9" ht="18.75" customHeight="1">
      <c r="A85" s="76" t="s">
        <v>9</v>
      </c>
      <c r="B85" s="76" t="s">
        <v>52</v>
      </c>
      <c r="C85" s="49" t="s">
        <v>189</v>
      </c>
      <c r="D85" s="27">
        <v>7500000</v>
      </c>
      <c r="E85" s="27">
        <v>5750000</v>
      </c>
      <c r="F85" s="18">
        <f>IF(D85&lt;E85,E85-D85,0)</f>
        <v>0</v>
      </c>
      <c r="G85" s="18">
        <f>IF(D85&gt;E85,D85-E85,0)</f>
        <v>1750000</v>
      </c>
      <c r="H85" s="19" t="s">
        <v>156</v>
      </c>
      <c r="I85" s="11"/>
    </row>
    <row r="86" spans="1:9" ht="18.75" customHeight="1">
      <c r="A86" s="77"/>
      <c r="B86" s="77"/>
      <c r="C86" s="49" t="s">
        <v>155</v>
      </c>
      <c r="D86" s="27">
        <v>865313000</v>
      </c>
      <c r="E86" s="27">
        <v>863212860</v>
      </c>
      <c r="F86" s="18">
        <f>IF(D86&lt;E86,E86-D86,0)</f>
        <v>0</v>
      </c>
      <c r="G86" s="18">
        <f>IF(D86&gt;E86,D86-E86,0)</f>
        <v>2100140</v>
      </c>
      <c r="H86" s="19" t="s">
        <v>191</v>
      </c>
      <c r="I86" s="20">
        <v>686033860</v>
      </c>
    </row>
    <row r="87" spans="1:9" ht="18.75" customHeight="1">
      <c r="A87" s="77"/>
      <c r="B87" s="77"/>
      <c r="C87" s="50"/>
      <c r="D87" s="28"/>
      <c r="E87" s="28"/>
      <c r="F87" s="28"/>
      <c r="G87" s="28"/>
      <c r="H87" s="41" t="s">
        <v>192</v>
      </c>
      <c r="I87" s="44">
        <v>177179000</v>
      </c>
    </row>
    <row r="88" spans="1:9" ht="18.75" customHeight="1">
      <c r="A88" s="77"/>
      <c r="B88" s="77"/>
      <c r="C88" s="49" t="s">
        <v>68</v>
      </c>
      <c r="D88" s="27">
        <v>377371000</v>
      </c>
      <c r="E88" s="27">
        <v>353217062</v>
      </c>
      <c r="F88" s="18">
        <f>IF(D88&lt;E88,E88-D88,0)</f>
        <v>0</v>
      </c>
      <c r="G88" s="18">
        <f>IF(D88&gt;E88,D88-E88,0)</f>
        <v>24153938</v>
      </c>
      <c r="H88" s="19" t="s">
        <v>193</v>
      </c>
      <c r="I88" s="20">
        <v>87943210</v>
      </c>
    </row>
    <row r="89" spans="1:9" ht="18.75" customHeight="1">
      <c r="A89" s="77"/>
      <c r="B89" s="77"/>
      <c r="C89" s="50"/>
      <c r="D89" s="28"/>
      <c r="E89" s="28"/>
      <c r="F89" s="28"/>
      <c r="G89" s="28"/>
      <c r="H89" s="41" t="s">
        <v>194</v>
      </c>
      <c r="I89" s="42">
        <v>12684510</v>
      </c>
    </row>
    <row r="90" spans="1:9" ht="18.75" customHeight="1">
      <c r="A90" s="77"/>
      <c r="B90" s="77"/>
      <c r="C90" s="50"/>
      <c r="D90" s="28"/>
      <c r="E90" s="28"/>
      <c r="F90" s="28"/>
      <c r="G90" s="28"/>
      <c r="H90" s="41" t="s">
        <v>195</v>
      </c>
      <c r="I90" s="42">
        <v>52227180</v>
      </c>
    </row>
    <row r="91" spans="1:9" ht="18.75" customHeight="1">
      <c r="A91" s="77"/>
      <c r="B91" s="77"/>
      <c r="C91" s="50"/>
      <c r="D91" s="28"/>
      <c r="E91" s="28"/>
      <c r="F91" s="28"/>
      <c r="G91" s="28"/>
      <c r="H91" s="41" t="s">
        <v>196</v>
      </c>
      <c r="I91" s="42">
        <v>382040</v>
      </c>
    </row>
    <row r="92" spans="1:9" ht="18.75" customHeight="1">
      <c r="A92" s="77"/>
      <c r="B92" s="77"/>
      <c r="C92" s="50"/>
      <c r="D92" s="28"/>
      <c r="E92" s="28"/>
      <c r="F92" s="28"/>
      <c r="G92" s="28"/>
      <c r="H92" s="41" t="s">
        <v>197</v>
      </c>
      <c r="I92" s="42">
        <v>3996470</v>
      </c>
    </row>
    <row r="93" spans="1:9" ht="18.75" customHeight="1">
      <c r="A93" s="77"/>
      <c r="B93" s="77"/>
      <c r="C93" s="50"/>
      <c r="D93" s="28"/>
      <c r="E93" s="28"/>
      <c r="F93" s="28"/>
      <c r="G93" s="28"/>
      <c r="H93" s="41" t="s">
        <v>198</v>
      </c>
      <c r="I93" s="42">
        <v>13095000</v>
      </c>
    </row>
    <row r="94" spans="1:9" ht="18.75" customHeight="1">
      <c r="A94" s="77"/>
      <c r="B94" s="77"/>
      <c r="C94" s="50"/>
      <c r="D94" s="28"/>
      <c r="E94" s="28"/>
      <c r="F94" s="28"/>
      <c r="G94" s="28"/>
      <c r="H94" s="41" t="s">
        <v>199</v>
      </c>
      <c r="I94" s="42">
        <v>8535910</v>
      </c>
    </row>
    <row r="95" spans="1:9" ht="18.75" customHeight="1">
      <c r="A95" s="77"/>
      <c r="B95" s="77"/>
      <c r="C95" s="50"/>
      <c r="D95" s="28"/>
      <c r="E95" s="28"/>
      <c r="F95" s="28"/>
      <c r="G95" s="28"/>
      <c r="H95" s="41" t="s">
        <v>200</v>
      </c>
      <c r="I95" s="42">
        <v>5347730</v>
      </c>
    </row>
    <row r="96" spans="1:9" ht="18.75" customHeight="1">
      <c r="A96" s="77"/>
      <c r="B96" s="78"/>
      <c r="C96" s="51"/>
      <c r="D96" s="29"/>
      <c r="E96" s="29"/>
      <c r="F96" s="29"/>
      <c r="G96" s="29"/>
      <c r="H96" s="48" t="s">
        <v>201</v>
      </c>
      <c r="I96" s="44">
        <v>169005012</v>
      </c>
    </row>
    <row r="97" spans="1:9" ht="18.75" customHeight="1">
      <c r="A97" s="77"/>
      <c r="B97" s="76" t="s">
        <v>8</v>
      </c>
      <c r="C97" s="6" t="s">
        <v>0</v>
      </c>
      <c r="D97" s="7">
        <v>2577016000</v>
      </c>
      <c r="E97" s="7">
        <v>2441413434</v>
      </c>
      <c r="F97" s="18">
        <f>IF(D97&lt;E97,E97-D97,0)</f>
        <v>0</v>
      </c>
      <c r="G97" s="18">
        <f>IF(D97&gt;E97,D97-E97,0)</f>
        <v>135602566</v>
      </c>
      <c r="H97" s="13" t="s">
        <v>0</v>
      </c>
      <c r="I97" s="10" t="s">
        <v>0</v>
      </c>
    </row>
    <row r="98" spans="1:9" ht="18.75" customHeight="1">
      <c r="A98" s="77"/>
      <c r="B98" s="77"/>
      <c r="C98" s="76" t="s">
        <v>46</v>
      </c>
      <c r="D98" s="79">
        <v>61699000</v>
      </c>
      <c r="E98" s="79">
        <v>61155608</v>
      </c>
      <c r="F98" s="18">
        <f>IF(D98&lt;E98,E98-D98,0)</f>
        <v>0</v>
      </c>
      <c r="G98" s="18">
        <f>IF(D98&gt;E98,D98-E98,0)</f>
        <v>543392</v>
      </c>
      <c r="H98" s="19" t="s">
        <v>133</v>
      </c>
      <c r="I98" s="20">
        <v>42092241</v>
      </c>
    </row>
    <row r="99" spans="1:9" ht="18.75" customHeight="1">
      <c r="A99" s="77"/>
      <c r="B99" s="77"/>
      <c r="C99" s="77"/>
      <c r="D99" s="80"/>
      <c r="E99" s="80"/>
      <c r="F99" s="28"/>
      <c r="G99" s="28"/>
      <c r="H99" s="41" t="s">
        <v>132</v>
      </c>
      <c r="I99" s="42">
        <v>13554450</v>
      </c>
    </row>
    <row r="100" spans="1:9" ht="18.75" customHeight="1">
      <c r="A100" s="77"/>
      <c r="B100" s="77"/>
      <c r="C100" s="77"/>
      <c r="D100" s="80"/>
      <c r="E100" s="80"/>
      <c r="F100" s="28"/>
      <c r="G100" s="28"/>
      <c r="H100" s="41" t="s">
        <v>202</v>
      </c>
      <c r="I100" s="42">
        <v>1819017</v>
      </c>
    </row>
    <row r="101" spans="1:9" ht="18.75" customHeight="1">
      <c r="A101" s="77"/>
      <c r="B101" s="77"/>
      <c r="C101" s="77"/>
      <c r="D101" s="80"/>
      <c r="E101" s="80"/>
      <c r="F101" s="28"/>
      <c r="G101" s="28"/>
      <c r="H101" s="41" t="s">
        <v>203</v>
      </c>
      <c r="I101" s="42">
        <v>3055000</v>
      </c>
    </row>
    <row r="102" spans="1:9" ht="18.75" customHeight="1">
      <c r="A102" s="77"/>
      <c r="B102" s="77"/>
      <c r="C102" s="78"/>
      <c r="D102" s="81"/>
      <c r="E102" s="81"/>
      <c r="F102" s="29"/>
      <c r="G102" s="29"/>
      <c r="H102" s="48" t="s">
        <v>131</v>
      </c>
      <c r="I102" s="44">
        <v>634900</v>
      </c>
    </row>
    <row r="103" spans="1:9" ht="18.75" customHeight="1">
      <c r="A103" s="77"/>
      <c r="B103" s="77"/>
      <c r="C103" s="76" t="s">
        <v>154</v>
      </c>
      <c r="D103" s="79">
        <v>14981000</v>
      </c>
      <c r="E103" s="79">
        <v>13484482</v>
      </c>
      <c r="F103" s="18">
        <f>IF(D103&lt;E103,E103-D103,0)</f>
        <v>0</v>
      </c>
      <c r="G103" s="18">
        <f>IF(D103&gt;E103,D103-E103,0)</f>
        <v>1496518</v>
      </c>
      <c r="H103" s="19" t="s">
        <v>204</v>
      </c>
      <c r="I103" s="20">
        <v>3667800</v>
      </c>
    </row>
    <row r="104" spans="1:9" ht="18.75" customHeight="1">
      <c r="A104" s="77"/>
      <c r="B104" s="77"/>
      <c r="C104" s="77"/>
      <c r="D104" s="80"/>
      <c r="E104" s="80"/>
      <c r="F104" s="22"/>
      <c r="G104" s="22"/>
      <c r="H104" s="41" t="s">
        <v>205</v>
      </c>
      <c r="I104" s="42">
        <v>2533490</v>
      </c>
    </row>
    <row r="105" spans="1:9" ht="18.75" customHeight="1">
      <c r="A105" s="77"/>
      <c r="B105" s="77"/>
      <c r="C105" s="77"/>
      <c r="D105" s="80"/>
      <c r="E105" s="80"/>
      <c r="F105" s="22"/>
      <c r="G105" s="22"/>
      <c r="H105" s="41" t="s">
        <v>206</v>
      </c>
      <c r="I105" s="42">
        <v>3005720</v>
      </c>
    </row>
    <row r="106" spans="1:9" ht="18.75" customHeight="1">
      <c r="A106" s="77"/>
      <c r="B106" s="77"/>
      <c r="C106" s="78"/>
      <c r="D106" s="81"/>
      <c r="E106" s="81"/>
      <c r="F106" s="29"/>
      <c r="G106" s="29"/>
      <c r="H106" s="48" t="s">
        <v>207</v>
      </c>
      <c r="I106" s="44">
        <v>4277472</v>
      </c>
    </row>
    <row r="107" spans="1:9" ht="18.75" customHeight="1">
      <c r="A107" s="77"/>
      <c r="B107" s="77"/>
      <c r="C107" s="97" t="s">
        <v>42</v>
      </c>
      <c r="D107" s="79">
        <v>100627000</v>
      </c>
      <c r="E107" s="79">
        <v>97348258</v>
      </c>
      <c r="F107" s="18">
        <f>IF(D107&lt;E107,E107-D107,0)</f>
        <v>0</v>
      </c>
      <c r="G107" s="18">
        <f>IF(D107&gt;E107,D107-E107,0)</f>
        <v>3278742</v>
      </c>
      <c r="H107" s="13" t="s">
        <v>130</v>
      </c>
      <c r="I107" s="11">
        <v>42941054</v>
      </c>
    </row>
    <row r="108" spans="1:9" ht="18.75" customHeight="1">
      <c r="A108" s="77"/>
      <c r="B108" s="77"/>
      <c r="C108" s="98"/>
      <c r="D108" s="80"/>
      <c r="E108" s="80"/>
      <c r="F108" s="28"/>
      <c r="G108" s="28"/>
      <c r="H108" s="13" t="s">
        <v>129</v>
      </c>
      <c r="I108" s="11">
        <v>34967204</v>
      </c>
    </row>
    <row r="109" spans="1:9" ht="18.75" customHeight="1">
      <c r="A109" s="77"/>
      <c r="B109" s="77"/>
      <c r="C109" s="99"/>
      <c r="D109" s="81"/>
      <c r="E109" s="81"/>
      <c r="F109" s="29"/>
      <c r="G109" s="29"/>
      <c r="H109" s="13" t="s">
        <v>128</v>
      </c>
      <c r="I109" s="11">
        <v>19440000</v>
      </c>
    </row>
    <row r="110" spans="1:9" ht="18.75" customHeight="1">
      <c r="A110" s="77"/>
      <c r="B110" s="77"/>
      <c r="C110" s="77"/>
      <c r="D110" s="80"/>
      <c r="E110" s="80"/>
      <c r="F110" s="28"/>
      <c r="G110" s="28"/>
      <c r="H110" s="13" t="s">
        <v>127</v>
      </c>
      <c r="I110" s="11">
        <v>24771500</v>
      </c>
    </row>
    <row r="111" spans="1:9" ht="18.75" customHeight="1">
      <c r="A111" s="78"/>
      <c r="B111" s="78"/>
      <c r="C111" s="78"/>
      <c r="D111" s="81"/>
      <c r="E111" s="81"/>
      <c r="F111" s="29"/>
      <c r="G111" s="29"/>
      <c r="H111" s="13" t="s">
        <v>126</v>
      </c>
      <c r="I111" s="11">
        <v>296512137</v>
      </c>
    </row>
    <row r="112" ht="13.5" customHeight="1"/>
    <row r="113" ht="18" customHeight="1"/>
    <row r="114" ht="18.75" customHeight="1"/>
    <row r="115" spans="1:9" ht="30" customHeight="1">
      <c r="A115" s="67" t="s">
        <v>74</v>
      </c>
      <c r="B115" s="67"/>
      <c r="C115" s="67"/>
      <c r="D115" s="67"/>
      <c r="E115" s="67"/>
      <c r="F115" s="67"/>
      <c r="G115" s="67"/>
      <c r="H115" s="67"/>
      <c r="I115" s="67"/>
    </row>
    <row r="116" spans="1:9" s="1" customFormat="1" ht="19.5" customHeight="1">
      <c r="A116" s="87" t="s">
        <v>147</v>
      </c>
      <c r="B116" s="87"/>
      <c r="C116" s="87"/>
      <c r="D116" s="87"/>
      <c r="E116" s="87"/>
      <c r="F116" s="87"/>
      <c r="G116" s="87"/>
      <c r="H116" s="87"/>
      <c r="I116" s="87"/>
    </row>
    <row r="117" spans="1:9" ht="19.5" customHeight="1">
      <c r="A117" s="4" t="s">
        <v>149</v>
      </c>
      <c r="I117" s="9" t="s">
        <v>148</v>
      </c>
    </row>
    <row r="118" spans="1:9" ht="18" customHeight="1">
      <c r="A118" s="24" t="s">
        <v>73</v>
      </c>
      <c r="B118" s="25"/>
      <c r="C118" s="26"/>
      <c r="D118" s="92" t="s">
        <v>72</v>
      </c>
      <c r="E118" s="92" t="s">
        <v>71</v>
      </c>
      <c r="F118" s="94" t="s">
        <v>70</v>
      </c>
      <c r="G118" s="95"/>
      <c r="H118" s="85" t="s">
        <v>6</v>
      </c>
      <c r="I118" s="86"/>
    </row>
    <row r="119" spans="1:9" ht="18" customHeight="1">
      <c r="A119" s="5" t="s">
        <v>3</v>
      </c>
      <c r="B119" s="5" t="s">
        <v>2</v>
      </c>
      <c r="C119" s="5" t="s">
        <v>1</v>
      </c>
      <c r="D119" s="93"/>
      <c r="E119" s="93"/>
      <c r="F119" s="5" t="s">
        <v>5</v>
      </c>
      <c r="G119" s="5" t="s">
        <v>4</v>
      </c>
      <c r="H119" s="90"/>
      <c r="I119" s="91"/>
    </row>
    <row r="120" spans="1:9" ht="18.75" customHeight="1">
      <c r="A120" s="76" t="s">
        <v>9</v>
      </c>
      <c r="B120" s="76" t="s">
        <v>8</v>
      </c>
      <c r="C120" s="76" t="s">
        <v>40</v>
      </c>
      <c r="D120" s="79">
        <v>48918000</v>
      </c>
      <c r="E120" s="79">
        <v>47561470</v>
      </c>
      <c r="F120" s="79">
        <v>0</v>
      </c>
      <c r="G120" s="79">
        <v>1356500</v>
      </c>
      <c r="H120" s="13" t="s">
        <v>125</v>
      </c>
      <c r="I120" s="11">
        <v>28214020</v>
      </c>
    </row>
    <row r="121" spans="1:9" ht="18.75" customHeight="1">
      <c r="A121" s="77"/>
      <c r="B121" s="77"/>
      <c r="C121" s="78"/>
      <c r="D121" s="81"/>
      <c r="E121" s="81"/>
      <c r="F121" s="81"/>
      <c r="G121" s="81"/>
      <c r="H121" s="13" t="s">
        <v>124</v>
      </c>
      <c r="I121" s="11">
        <v>19347450</v>
      </c>
    </row>
    <row r="122" spans="1:9" ht="18.75" customHeight="1">
      <c r="A122" s="77"/>
      <c r="B122" s="77"/>
      <c r="C122" s="76" t="s">
        <v>39</v>
      </c>
      <c r="D122" s="79">
        <v>35954000</v>
      </c>
      <c r="E122" s="79">
        <v>34760081</v>
      </c>
      <c r="F122" s="79">
        <v>0</v>
      </c>
      <c r="G122" s="79">
        <v>1193965</v>
      </c>
      <c r="H122" s="13" t="s">
        <v>123</v>
      </c>
      <c r="I122" s="11">
        <v>1111300</v>
      </c>
    </row>
    <row r="123" spans="1:9" ht="18.75" customHeight="1">
      <c r="A123" s="77"/>
      <c r="B123" s="77"/>
      <c r="C123" s="77"/>
      <c r="D123" s="80"/>
      <c r="E123" s="80"/>
      <c r="F123" s="80"/>
      <c r="G123" s="80"/>
      <c r="H123" s="13" t="s">
        <v>122</v>
      </c>
      <c r="I123" s="11">
        <v>6988530</v>
      </c>
    </row>
    <row r="124" spans="1:9" ht="18.75" customHeight="1">
      <c r="A124" s="77"/>
      <c r="B124" s="77"/>
      <c r="C124" s="78"/>
      <c r="D124" s="81"/>
      <c r="E124" s="81"/>
      <c r="F124" s="81"/>
      <c r="G124" s="81"/>
      <c r="H124" s="13" t="s">
        <v>121</v>
      </c>
      <c r="I124" s="11">
        <v>26660251</v>
      </c>
    </row>
    <row r="125" spans="1:9" ht="18.75" customHeight="1">
      <c r="A125" s="77"/>
      <c r="B125" s="77"/>
      <c r="C125" s="76" t="s">
        <v>38</v>
      </c>
      <c r="D125" s="79">
        <v>150083000</v>
      </c>
      <c r="E125" s="79">
        <v>140870700</v>
      </c>
      <c r="F125" s="79">
        <v>0</v>
      </c>
      <c r="G125" s="79">
        <v>9212250</v>
      </c>
      <c r="H125" s="13" t="s">
        <v>120</v>
      </c>
      <c r="I125" s="11">
        <v>27038210</v>
      </c>
    </row>
    <row r="126" spans="1:9" ht="18.75" customHeight="1">
      <c r="A126" s="77"/>
      <c r="B126" s="77"/>
      <c r="C126" s="77"/>
      <c r="D126" s="80"/>
      <c r="E126" s="80"/>
      <c r="F126" s="80"/>
      <c r="G126" s="80"/>
      <c r="H126" s="13" t="s">
        <v>119</v>
      </c>
      <c r="I126" s="11">
        <v>4952500</v>
      </c>
    </row>
    <row r="127" spans="1:9" ht="18.75" customHeight="1">
      <c r="A127" s="77"/>
      <c r="B127" s="77"/>
      <c r="C127" s="78"/>
      <c r="D127" s="81"/>
      <c r="E127" s="81"/>
      <c r="F127" s="81"/>
      <c r="G127" s="81"/>
      <c r="H127" s="13" t="s">
        <v>118</v>
      </c>
      <c r="I127" s="11">
        <v>108879990</v>
      </c>
    </row>
    <row r="128" spans="1:9" ht="18.75" customHeight="1">
      <c r="A128" s="77"/>
      <c r="B128" s="77"/>
      <c r="C128" s="76" t="s">
        <v>37</v>
      </c>
      <c r="D128" s="79">
        <v>34435000</v>
      </c>
      <c r="E128" s="79">
        <v>35179300</v>
      </c>
      <c r="F128" s="79">
        <v>744100</v>
      </c>
      <c r="G128" s="79">
        <v>0</v>
      </c>
      <c r="H128" s="13" t="s">
        <v>117</v>
      </c>
      <c r="I128" s="11">
        <v>1851000</v>
      </c>
    </row>
    <row r="129" spans="1:9" ht="18.75" customHeight="1">
      <c r="A129" s="77"/>
      <c r="B129" s="77"/>
      <c r="C129" s="78"/>
      <c r="D129" s="81"/>
      <c r="E129" s="81"/>
      <c r="F129" s="81"/>
      <c r="G129" s="81"/>
      <c r="H129" s="13" t="s">
        <v>116</v>
      </c>
      <c r="I129" s="11">
        <v>33328300</v>
      </c>
    </row>
    <row r="130" spans="1:9" ht="18.75" customHeight="1">
      <c r="A130" s="77"/>
      <c r="B130" s="77"/>
      <c r="C130" s="76" t="s">
        <v>36</v>
      </c>
      <c r="D130" s="79">
        <v>40427000</v>
      </c>
      <c r="E130" s="79">
        <v>37682560</v>
      </c>
      <c r="F130" s="79">
        <v>0</v>
      </c>
      <c r="G130" s="79">
        <v>2744820</v>
      </c>
      <c r="H130" s="13" t="s">
        <v>115</v>
      </c>
      <c r="I130" s="11">
        <v>15673190</v>
      </c>
    </row>
    <row r="131" spans="1:9" ht="18.75" customHeight="1">
      <c r="A131" s="77"/>
      <c r="B131" s="77"/>
      <c r="C131" s="77"/>
      <c r="D131" s="80"/>
      <c r="E131" s="80"/>
      <c r="F131" s="80"/>
      <c r="G131" s="80"/>
      <c r="H131" s="13" t="s">
        <v>114</v>
      </c>
      <c r="I131" s="11">
        <v>20760370</v>
      </c>
    </row>
    <row r="132" spans="1:9" ht="18.75" customHeight="1">
      <c r="A132" s="77"/>
      <c r="B132" s="77"/>
      <c r="C132" s="78"/>
      <c r="D132" s="81"/>
      <c r="E132" s="81"/>
      <c r="F132" s="81"/>
      <c r="G132" s="81"/>
      <c r="H132" s="13" t="s">
        <v>113</v>
      </c>
      <c r="I132" s="11">
        <v>1249000</v>
      </c>
    </row>
    <row r="133" spans="1:9" ht="18.75" customHeight="1">
      <c r="A133" s="77"/>
      <c r="B133" s="77"/>
      <c r="C133" s="76" t="s">
        <v>35</v>
      </c>
      <c r="D133" s="79">
        <v>128407000</v>
      </c>
      <c r="E133" s="79">
        <v>126436232</v>
      </c>
      <c r="F133" s="79">
        <v>0</v>
      </c>
      <c r="G133" s="79">
        <v>1970730</v>
      </c>
      <c r="H133" s="13" t="s">
        <v>112</v>
      </c>
      <c r="I133" s="11">
        <v>126436232</v>
      </c>
    </row>
    <row r="134" spans="1:9" ht="18.75" customHeight="1">
      <c r="A134" s="77"/>
      <c r="B134" s="77"/>
      <c r="C134" s="78"/>
      <c r="D134" s="81"/>
      <c r="E134" s="81"/>
      <c r="F134" s="81"/>
      <c r="G134" s="81"/>
      <c r="H134" s="13" t="s">
        <v>111</v>
      </c>
      <c r="I134" s="11">
        <v>0</v>
      </c>
    </row>
    <row r="135" spans="1:9" ht="18.75" customHeight="1">
      <c r="A135" s="77"/>
      <c r="B135" s="77"/>
      <c r="C135" s="76" t="s">
        <v>34</v>
      </c>
      <c r="D135" s="79">
        <v>38172000</v>
      </c>
      <c r="E135" s="79">
        <v>28197080</v>
      </c>
      <c r="F135" s="79">
        <v>0</v>
      </c>
      <c r="G135" s="79">
        <v>9974500</v>
      </c>
      <c r="H135" s="13" t="s">
        <v>110</v>
      </c>
      <c r="I135" s="11">
        <v>11912500</v>
      </c>
    </row>
    <row r="136" spans="1:9" ht="18.75" customHeight="1">
      <c r="A136" s="77"/>
      <c r="B136" s="77"/>
      <c r="C136" s="78"/>
      <c r="D136" s="81"/>
      <c r="E136" s="81"/>
      <c r="F136" s="81"/>
      <c r="G136" s="81"/>
      <c r="H136" s="13" t="s">
        <v>109</v>
      </c>
      <c r="I136" s="11">
        <v>16284580</v>
      </c>
    </row>
    <row r="137" spans="1:9" ht="18.75" customHeight="1">
      <c r="A137" s="77"/>
      <c r="B137" s="77"/>
      <c r="C137" s="76" t="s">
        <v>33</v>
      </c>
      <c r="D137" s="79">
        <v>69202000</v>
      </c>
      <c r="E137" s="79">
        <v>61656510</v>
      </c>
      <c r="F137" s="79">
        <v>0</v>
      </c>
      <c r="G137" s="79">
        <v>7545220</v>
      </c>
      <c r="H137" s="13" t="s">
        <v>108</v>
      </c>
      <c r="I137" s="11">
        <v>25859280</v>
      </c>
    </row>
    <row r="138" spans="1:9" ht="18.75" customHeight="1">
      <c r="A138" s="77"/>
      <c r="B138" s="77"/>
      <c r="C138" s="77"/>
      <c r="D138" s="80"/>
      <c r="E138" s="80"/>
      <c r="F138" s="80"/>
      <c r="G138" s="80"/>
      <c r="H138" s="13" t="s">
        <v>107</v>
      </c>
      <c r="I138" s="11">
        <v>22692510</v>
      </c>
    </row>
    <row r="139" spans="1:9" ht="18.75" customHeight="1">
      <c r="A139" s="77"/>
      <c r="B139" s="77"/>
      <c r="C139" s="77"/>
      <c r="D139" s="80"/>
      <c r="E139" s="80"/>
      <c r="F139" s="80"/>
      <c r="G139" s="80"/>
      <c r="H139" s="13" t="s">
        <v>106</v>
      </c>
      <c r="I139" s="11">
        <v>6268100</v>
      </c>
    </row>
    <row r="140" spans="1:9" ht="18.75" customHeight="1">
      <c r="A140" s="77"/>
      <c r="B140" s="77"/>
      <c r="C140" s="78"/>
      <c r="D140" s="81"/>
      <c r="E140" s="81"/>
      <c r="F140" s="81"/>
      <c r="G140" s="81"/>
      <c r="H140" s="13" t="s">
        <v>105</v>
      </c>
      <c r="I140" s="11">
        <v>6836620</v>
      </c>
    </row>
    <row r="141" spans="1:9" ht="18.75" customHeight="1">
      <c r="A141" s="77"/>
      <c r="B141" s="77"/>
      <c r="C141" s="76" t="s">
        <v>32</v>
      </c>
      <c r="D141" s="79">
        <v>71847000</v>
      </c>
      <c r="E141" s="79">
        <v>16389430</v>
      </c>
      <c r="F141" s="79">
        <v>0</v>
      </c>
      <c r="G141" s="79">
        <v>55458030</v>
      </c>
      <c r="H141" s="13" t="s">
        <v>104</v>
      </c>
      <c r="I141" s="11">
        <v>2417200</v>
      </c>
    </row>
    <row r="142" spans="1:9" ht="18.75" customHeight="1">
      <c r="A142" s="77"/>
      <c r="B142" s="77"/>
      <c r="C142" s="78"/>
      <c r="D142" s="81"/>
      <c r="E142" s="81"/>
      <c r="F142" s="81"/>
      <c r="G142" s="81"/>
      <c r="H142" s="13" t="s">
        <v>103</v>
      </c>
      <c r="I142" s="11">
        <v>13972230</v>
      </c>
    </row>
    <row r="143" spans="1:9" ht="18.75" customHeight="1">
      <c r="A143" s="78"/>
      <c r="B143" s="78"/>
      <c r="C143" s="6" t="s">
        <v>7</v>
      </c>
      <c r="D143" s="7">
        <v>72000</v>
      </c>
      <c r="E143" s="7">
        <v>71500</v>
      </c>
      <c r="F143" s="7">
        <v>0</v>
      </c>
      <c r="G143" s="7">
        <v>0</v>
      </c>
      <c r="H143" s="13" t="s">
        <v>102</v>
      </c>
      <c r="I143" s="11">
        <v>71500</v>
      </c>
    </row>
    <row r="144" ht="13.5" customHeight="1"/>
    <row r="145" ht="18" customHeight="1"/>
    <row r="146" ht="18.75" customHeight="1"/>
    <row r="147" spans="1:9" ht="30" customHeight="1">
      <c r="A147" s="67" t="s">
        <v>74</v>
      </c>
      <c r="B147" s="67"/>
      <c r="C147" s="67"/>
      <c r="D147" s="67"/>
      <c r="E147" s="67"/>
      <c r="F147" s="67"/>
      <c r="G147" s="67"/>
      <c r="H147" s="67"/>
      <c r="I147" s="67"/>
    </row>
    <row r="148" spans="1:9" s="1" customFormat="1" ht="19.5" customHeight="1">
      <c r="A148" s="87" t="s">
        <v>147</v>
      </c>
      <c r="B148" s="87"/>
      <c r="C148" s="87"/>
      <c r="D148" s="87"/>
      <c r="E148" s="87"/>
      <c r="F148" s="87"/>
      <c r="G148" s="87"/>
      <c r="H148" s="87"/>
      <c r="I148" s="87"/>
    </row>
    <row r="149" spans="1:9" ht="19.5" customHeight="1">
      <c r="A149" s="4" t="s">
        <v>149</v>
      </c>
      <c r="I149" s="9" t="s">
        <v>148</v>
      </c>
    </row>
    <row r="150" spans="1:9" ht="18" customHeight="1">
      <c r="A150" s="24" t="s">
        <v>73</v>
      </c>
      <c r="B150" s="25"/>
      <c r="C150" s="26"/>
      <c r="D150" s="92" t="s">
        <v>72</v>
      </c>
      <c r="E150" s="92" t="s">
        <v>71</v>
      </c>
      <c r="F150" s="94" t="s">
        <v>70</v>
      </c>
      <c r="G150" s="95"/>
      <c r="H150" s="85" t="s">
        <v>6</v>
      </c>
      <c r="I150" s="86"/>
    </row>
    <row r="151" spans="1:9" ht="18" customHeight="1">
      <c r="A151" s="5" t="s">
        <v>3</v>
      </c>
      <c r="B151" s="5" t="s">
        <v>2</v>
      </c>
      <c r="C151" s="5" t="s">
        <v>1</v>
      </c>
      <c r="D151" s="93"/>
      <c r="E151" s="93"/>
      <c r="F151" s="5" t="s">
        <v>5</v>
      </c>
      <c r="G151" s="5" t="s">
        <v>4</v>
      </c>
      <c r="H151" s="90"/>
      <c r="I151" s="91"/>
    </row>
    <row r="152" spans="1:9" ht="18.75" customHeight="1">
      <c r="A152" s="76" t="s">
        <v>9</v>
      </c>
      <c r="B152" s="76" t="s">
        <v>8</v>
      </c>
      <c r="C152" s="76" t="s">
        <v>101</v>
      </c>
      <c r="D152" s="79">
        <v>1115453000</v>
      </c>
      <c r="E152" s="79">
        <v>1100851523</v>
      </c>
      <c r="F152" s="79">
        <v>0</v>
      </c>
      <c r="G152" s="79">
        <v>14601200</v>
      </c>
      <c r="H152" s="13" t="s">
        <v>100</v>
      </c>
      <c r="I152" s="11">
        <v>19746652</v>
      </c>
    </row>
    <row r="153" spans="1:9" ht="18.75" customHeight="1">
      <c r="A153" s="77"/>
      <c r="B153" s="77"/>
      <c r="C153" s="77"/>
      <c r="D153" s="80"/>
      <c r="E153" s="80"/>
      <c r="F153" s="80"/>
      <c r="G153" s="80"/>
      <c r="H153" s="13" t="s">
        <v>99</v>
      </c>
      <c r="I153" s="11">
        <v>885790000</v>
      </c>
    </row>
    <row r="154" spans="1:9" ht="18.75" customHeight="1">
      <c r="A154" s="77"/>
      <c r="B154" s="77"/>
      <c r="C154" s="77"/>
      <c r="D154" s="80"/>
      <c r="E154" s="80"/>
      <c r="F154" s="80"/>
      <c r="G154" s="80"/>
      <c r="H154" s="13" t="s">
        <v>98</v>
      </c>
      <c r="I154" s="11">
        <v>102614780</v>
      </c>
    </row>
    <row r="155" spans="1:9" ht="18.75" customHeight="1">
      <c r="A155" s="77"/>
      <c r="B155" s="77"/>
      <c r="C155" s="78"/>
      <c r="D155" s="81"/>
      <c r="E155" s="81"/>
      <c r="F155" s="81"/>
      <c r="G155" s="81"/>
      <c r="H155" s="13" t="s">
        <v>97</v>
      </c>
      <c r="I155" s="11">
        <v>92700091</v>
      </c>
    </row>
    <row r="156" spans="1:9" ht="18.75" customHeight="1">
      <c r="A156" s="77"/>
      <c r="B156" s="77"/>
      <c r="C156" s="76" t="s">
        <v>31</v>
      </c>
      <c r="D156" s="79">
        <v>33368000</v>
      </c>
      <c r="E156" s="79">
        <v>12653000</v>
      </c>
      <c r="F156" s="79">
        <v>0</v>
      </c>
      <c r="G156" s="79">
        <v>20715000</v>
      </c>
      <c r="H156" s="13" t="s">
        <v>96</v>
      </c>
      <c r="I156" s="11">
        <v>220000</v>
      </c>
    </row>
    <row r="157" spans="1:9" ht="18.75" customHeight="1">
      <c r="A157" s="78"/>
      <c r="B157" s="78"/>
      <c r="C157" s="78"/>
      <c r="D157" s="81"/>
      <c r="E157" s="81"/>
      <c r="F157" s="81"/>
      <c r="G157" s="81"/>
      <c r="H157" s="13" t="s">
        <v>95</v>
      </c>
      <c r="I157" s="11">
        <v>12433000</v>
      </c>
    </row>
    <row r="158" spans="1:9" ht="18.75" customHeight="1">
      <c r="A158" s="76" t="s">
        <v>30</v>
      </c>
      <c r="B158" s="6" t="s">
        <v>0</v>
      </c>
      <c r="C158" s="6" t="s">
        <v>0</v>
      </c>
      <c r="D158" s="7">
        <v>288466000</v>
      </c>
      <c r="E158" s="7">
        <v>205750510</v>
      </c>
      <c r="F158" s="7">
        <v>0</v>
      </c>
      <c r="G158" s="7">
        <v>82715090</v>
      </c>
      <c r="H158" s="13" t="s">
        <v>0</v>
      </c>
      <c r="I158" s="10" t="s">
        <v>0</v>
      </c>
    </row>
    <row r="159" spans="1:9" ht="18.75" customHeight="1">
      <c r="A159" s="77"/>
      <c r="B159" s="76" t="s">
        <v>94</v>
      </c>
      <c r="C159" s="6" t="s">
        <v>0</v>
      </c>
      <c r="D159" s="7">
        <v>1600000</v>
      </c>
      <c r="E159" s="7">
        <v>40894700</v>
      </c>
      <c r="F159" s="7">
        <v>39294700</v>
      </c>
      <c r="G159" s="7">
        <v>0</v>
      </c>
      <c r="H159" s="13" t="s">
        <v>0</v>
      </c>
      <c r="I159" s="10" t="s">
        <v>0</v>
      </c>
    </row>
    <row r="160" spans="1:9" ht="18.75" customHeight="1">
      <c r="A160" s="77"/>
      <c r="B160" s="78"/>
      <c r="C160" s="6" t="s">
        <v>94</v>
      </c>
      <c r="D160" s="7">
        <v>1600000</v>
      </c>
      <c r="E160" s="7">
        <v>40894700</v>
      </c>
      <c r="F160" s="7">
        <v>39294700</v>
      </c>
      <c r="G160" s="7">
        <v>0</v>
      </c>
      <c r="H160" s="13" t="s">
        <v>93</v>
      </c>
      <c r="I160" s="11">
        <v>40894700</v>
      </c>
    </row>
    <row r="161" spans="1:9" ht="18.75" customHeight="1">
      <c r="A161" s="77"/>
      <c r="B161" s="76" t="s">
        <v>29</v>
      </c>
      <c r="C161" s="6" t="s">
        <v>0</v>
      </c>
      <c r="D161" s="7">
        <v>286866000</v>
      </c>
      <c r="E161" s="7">
        <v>164855810</v>
      </c>
      <c r="F161" s="7">
        <v>0</v>
      </c>
      <c r="G161" s="7">
        <v>122009790</v>
      </c>
      <c r="H161" s="13" t="s">
        <v>0</v>
      </c>
      <c r="I161" s="10" t="s">
        <v>0</v>
      </c>
    </row>
    <row r="162" spans="1:9" ht="18.75" customHeight="1">
      <c r="A162" s="77"/>
      <c r="B162" s="77"/>
      <c r="C162" s="76" t="s">
        <v>28</v>
      </c>
      <c r="D162" s="79">
        <v>73850000</v>
      </c>
      <c r="E162" s="79">
        <v>68276990</v>
      </c>
      <c r="F162" s="79">
        <v>0</v>
      </c>
      <c r="G162" s="79">
        <v>5572990</v>
      </c>
      <c r="H162" s="13" t="s">
        <v>92</v>
      </c>
      <c r="I162" s="11">
        <v>295600</v>
      </c>
    </row>
    <row r="163" spans="1:9" ht="18.75" customHeight="1">
      <c r="A163" s="77"/>
      <c r="B163" s="77"/>
      <c r="C163" s="77"/>
      <c r="D163" s="80"/>
      <c r="E163" s="80"/>
      <c r="F163" s="80"/>
      <c r="G163" s="80"/>
      <c r="H163" s="13" t="s">
        <v>91</v>
      </c>
      <c r="I163" s="11">
        <v>41891990</v>
      </c>
    </row>
    <row r="164" spans="1:9" ht="18.75" customHeight="1">
      <c r="A164" s="77"/>
      <c r="B164" s="77"/>
      <c r="C164" s="78"/>
      <c r="D164" s="81"/>
      <c r="E164" s="81"/>
      <c r="F164" s="81"/>
      <c r="G164" s="81"/>
      <c r="H164" s="13" t="s">
        <v>90</v>
      </c>
      <c r="I164" s="11">
        <v>26089400</v>
      </c>
    </row>
    <row r="165" spans="1:9" ht="18.75" customHeight="1">
      <c r="A165" s="77"/>
      <c r="B165" s="77"/>
      <c r="C165" s="6" t="s">
        <v>27</v>
      </c>
      <c r="D165" s="7">
        <v>988000</v>
      </c>
      <c r="E165" s="7">
        <v>987520</v>
      </c>
      <c r="F165" s="7">
        <v>0</v>
      </c>
      <c r="G165" s="7">
        <v>0</v>
      </c>
      <c r="H165" s="13" t="s">
        <v>89</v>
      </c>
      <c r="I165" s="11">
        <v>987520</v>
      </c>
    </row>
    <row r="166" spans="1:9" ht="18.75" customHeight="1">
      <c r="A166" s="77"/>
      <c r="B166" s="77"/>
      <c r="C166" s="76" t="s">
        <v>26</v>
      </c>
      <c r="D166" s="79">
        <v>212028000</v>
      </c>
      <c r="E166" s="79">
        <v>95591300</v>
      </c>
      <c r="F166" s="79">
        <v>0</v>
      </c>
      <c r="G166" s="79">
        <v>116436800</v>
      </c>
      <c r="H166" s="13" t="s">
        <v>88</v>
      </c>
      <c r="I166" s="11">
        <v>3960000</v>
      </c>
    </row>
    <row r="167" spans="1:9" ht="18.75" customHeight="1">
      <c r="A167" s="77"/>
      <c r="B167" s="77"/>
      <c r="C167" s="77"/>
      <c r="D167" s="80"/>
      <c r="E167" s="80"/>
      <c r="F167" s="80"/>
      <c r="G167" s="80"/>
      <c r="H167" s="13" t="s">
        <v>87</v>
      </c>
      <c r="I167" s="11">
        <v>4985200</v>
      </c>
    </row>
    <row r="168" spans="1:9" ht="18.75" customHeight="1">
      <c r="A168" s="77"/>
      <c r="B168" s="77"/>
      <c r="C168" s="77"/>
      <c r="D168" s="80"/>
      <c r="E168" s="80"/>
      <c r="F168" s="80"/>
      <c r="G168" s="80"/>
      <c r="H168" s="13" t="s">
        <v>86</v>
      </c>
      <c r="I168" s="11">
        <v>16722300</v>
      </c>
    </row>
    <row r="169" spans="1:9" ht="18.75" customHeight="1">
      <c r="A169" s="77"/>
      <c r="B169" s="77"/>
      <c r="C169" s="77"/>
      <c r="D169" s="80"/>
      <c r="E169" s="80"/>
      <c r="F169" s="80"/>
      <c r="G169" s="80"/>
      <c r="H169" s="13" t="s">
        <v>85</v>
      </c>
      <c r="I169" s="11">
        <v>5008300</v>
      </c>
    </row>
    <row r="170" spans="1:9" ht="18.75" customHeight="1">
      <c r="A170" s="77"/>
      <c r="B170" s="77"/>
      <c r="C170" s="77"/>
      <c r="D170" s="80"/>
      <c r="E170" s="80"/>
      <c r="F170" s="80"/>
      <c r="G170" s="80"/>
      <c r="H170" s="13" t="s">
        <v>84</v>
      </c>
      <c r="I170" s="11">
        <v>2128500</v>
      </c>
    </row>
    <row r="171" spans="1:9" ht="18.75" customHeight="1">
      <c r="A171" s="77"/>
      <c r="B171" s="77"/>
      <c r="C171" s="77"/>
      <c r="D171" s="80"/>
      <c r="E171" s="80"/>
      <c r="F171" s="80"/>
      <c r="G171" s="80"/>
      <c r="H171" s="13" t="s">
        <v>83</v>
      </c>
      <c r="I171" s="11">
        <v>11759000</v>
      </c>
    </row>
    <row r="172" spans="1:9" ht="18.75" customHeight="1">
      <c r="A172" s="77"/>
      <c r="B172" s="77"/>
      <c r="C172" s="77"/>
      <c r="D172" s="80"/>
      <c r="E172" s="80"/>
      <c r="F172" s="80"/>
      <c r="G172" s="80"/>
      <c r="H172" s="13" t="s">
        <v>82</v>
      </c>
      <c r="I172" s="11">
        <v>3256000</v>
      </c>
    </row>
    <row r="173" spans="1:9" ht="18.75" customHeight="1">
      <c r="A173" s="77"/>
      <c r="B173" s="77"/>
      <c r="C173" s="77"/>
      <c r="D173" s="80"/>
      <c r="E173" s="80"/>
      <c r="F173" s="80"/>
      <c r="G173" s="80"/>
      <c r="H173" s="13" t="s">
        <v>81</v>
      </c>
      <c r="I173" s="11">
        <v>6634000</v>
      </c>
    </row>
    <row r="174" spans="1:9" ht="18.75" customHeight="1">
      <c r="A174" s="77"/>
      <c r="B174" s="77"/>
      <c r="C174" s="77"/>
      <c r="D174" s="80"/>
      <c r="E174" s="80"/>
      <c r="F174" s="80"/>
      <c r="G174" s="80"/>
      <c r="H174" s="13" t="s">
        <v>80</v>
      </c>
      <c r="I174" s="11">
        <v>7500000</v>
      </c>
    </row>
    <row r="175" spans="1:9" ht="18.75" customHeight="1">
      <c r="A175" s="78"/>
      <c r="B175" s="78"/>
      <c r="C175" s="78"/>
      <c r="D175" s="81"/>
      <c r="E175" s="81"/>
      <c r="F175" s="81"/>
      <c r="G175" s="81"/>
      <c r="H175" s="13" t="s">
        <v>79</v>
      </c>
      <c r="I175" s="11">
        <v>10120000</v>
      </c>
    </row>
    <row r="176" ht="13.5" customHeight="1"/>
    <row r="177" ht="18" customHeight="1"/>
    <row r="178" ht="18.75" customHeight="1"/>
    <row r="179" spans="1:9" ht="30" customHeight="1">
      <c r="A179" s="67" t="s">
        <v>74</v>
      </c>
      <c r="B179" s="67"/>
      <c r="C179" s="67"/>
      <c r="D179" s="67"/>
      <c r="E179" s="67"/>
      <c r="F179" s="67"/>
      <c r="G179" s="67"/>
      <c r="H179" s="67"/>
      <c r="I179" s="67"/>
    </row>
    <row r="180" spans="1:9" s="1" customFormat="1" ht="19.5" customHeight="1">
      <c r="A180" s="87" t="s">
        <v>147</v>
      </c>
      <c r="B180" s="87"/>
      <c r="C180" s="87"/>
      <c r="D180" s="87"/>
      <c r="E180" s="87"/>
      <c r="F180" s="87"/>
      <c r="G180" s="87"/>
      <c r="H180" s="87"/>
      <c r="I180" s="87"/>
    </row>
    <row r="181" spans="1:9" ht="19.5" customHeight="1">
      <c r="A181" s="4" t="s">
        <v>149</v>
      </c>
      <c r="I181" s="9" t="s">
        <v>148</v>
      </c>
    </row>
    <row r="182" spans="1:9" ht="18" customHeight="1">
      <c r="A182" s="24" t="s">
        <v>73</v>
      </c>
      <c r="B182" s="25"/>
      <c r="C182" s="26"/>
      <c r="D182" s="92" t="s">
        <v>72</v>
      </c>
      <c r="E182" s="92" t="s">
        <v>71</v>
      </c>
      <c r="F182" s="94" t="s">
        <v>70</v>
      </c>
      <c r="G182" s="95"/>
      <c r="H182" s="85" t="s">
        <v>6</v>
      </c>
      <c r="I182" s="86"/>
    </row>
    <row r="183" spans="1:9" ht="18" customHeight="1">
      <c r="A183" s="5" t="s">
        <v>3</v>
      </c>
      <c r="B183" s="5" t="s">
        <v>2</v>
      </c>
      <c r="C183" s="5" t="s">
        <v>1</v>
      </c>
      <c r="D183" s="93"/>
      <c r="E183" s="93"/>
      <c r="F183" s="5" t="s">
        <v>5</v>
      </c>
      <c r="G183" s="5" t="s">
        <v>4</v>
      </c>
      <c r="H183" s="90"/>
      <c r="I183" s="91"/>
    </row>
    <row r="184" spans="1:9" ht="18.75" customHeight="1">
      <c r="A184" s="6" t="s">
        <v>30</v>
      </c>
      <c r="B184" s="6" t="s">
        <v>29</v>
      </c>
      <c r="C184" s="6" t="s">
        <v>26</v>
      </c>
      <c r="D184" s="7">
        <v>212028000</v>
      </c>
      <c r="E184" s="7">
        <v>95591300</v>
      </c>
      <c r="F184" s="7">
        <v>0</v>
      </c>
      <c r="G184" s="7">
        <v>116436800</v>
      </c>
      <c r="H184" s="13" t="s">
        <v>78</v>
      </c>
      <c r="I184" s="11">
        <v>23518000</v>
      </c>
    </row>
    <row r="185" spans="1:9" ht="18.75" customHeight="1">
      <c r="A185" s="76" t="s">
        <v>19</v>
      </c>
      <c r="B185" s="6" t="s">
        <v>0</v>
      </c>
      <c r="C185" s="6" t="s">
        <v>0</v>
      </c>
      <c r="D185" s="7">
        <v>30384630000</v>
      </c>
      <c r="E185" s="7">
        <v>29703046000</v>
      </c>
      <c r="F185" s="7">
        <v>0</v>
      </c>
      <c r="G185" s="7">
        <v>681584341</v>
      </c>
      <c r="H185" s="13" t="s">
        <v>0</v>
      </c>
      <c r="I185" s="10" t="s">
        <v>0</v>
      </c>
    </row>
    <row r="186" spans="1:9" ht="18.75" customHeight="1">
      <c r="A186" s="77"/>
      <c r="B186" s="76" t="s">
        <v>19</v>
      </c>
      <c r="C186" s="6" t="s">
        <v>0</v>
      </c>
      <c r="D186" s="7">
        <v>30384630000</v>
      </c>
      <c r="E186" s="7">
        <v>29703046000</v>
      </c>
      <c r="F186" s="7">
        <v>0</v>
      </c>
      <c r="G186" s="7">
        <v>681584341</v>
      </c>
      <c r="H186" s="13" t="s">
        <v>0</v>
      </c>
      <c r="I186" s="10" t="s">
        <v>0</v>
      </c>
    </row>
    <row r="187" spans="1:9" ht="18.75" customHeight="1">
      <c r="A187" s="77"/>
      <c r="B187" s="77"/>
      <c r="C187" s="6" t="s">
        <v>25</v>
      </c>
      <c r="D187" s="7">
        <v>4833987000</v>
      </c>
      <c r="E187" s="7">
        <v>4637218000</v>
      </c>
      <c r="F187" s="7">
        <v>0</v>
      </c>
      <c r="G187" s="7">
        <v>196768524</v>
      </c>
      <c r="H187" s="13" t="s">
        <v>25</v>
      </c>
      <c r="I187" s="11">
        <v>4637218000</v>
      </c>
    </row>
    <row r="188" spans="1:9" ht="18.75" customHeight="1">
      <c r="A188" s="77"/>
      <c r="B188" s="77"/>
      <c r="C188" s="6" t="s">
        <v>24</v>
      </c>
      <c r="D188" s="7">
        <v>4288179000</v>
      </c>
      <c r="E188" s="7">
        <v>4220495000</v>
      </c>
      <c r="F188" s="7">
        <v>0</v>
      </c>
      <c r="G188" s="7">
        <v>67684011</v>
      </c>
      <c r="H188" s="13" t="s">
        <v>24</v>
      </c>
      <c r="I188" s="11">
        <v>4220495000</v>
      </c>
    </row>
    <row r="189" spans="1:9" ht="18.75" customHeight="1">
      <c r="A189" s="77"/>
      <c r="B189" s="77"/>
      <c r="C189" s="6" t="s">
        <v>23</v>
      </c>
      <c r="D189" s="7">
        <v>979361000</v>
      </c>
      <c r="E189" s="7">
        <v>941555000</v>
      </c>
      <c r="F189" s="7">
        <v>0</v>
      </c>
      <c r="G189" s="7">
        <v>37806273</v>
      </c>
      <c r="H189" s="13" t="s">
        <v>23</v>
      </c>
      <c r="I189" s="11">
        <v>941555000</v>
      </c>
    </row>
    <row r="190" spans="1:9" ht="18.75" customHeight="1">
      <c r="A190" s="77"/>
      <c r="B190" s="77"/>
      <c r="C190" s="6" t="s">
        <v>22</v>
      </c>
      <c r="D190" s="7">
        <v>1984551000</v>
      </c>
      <c r="E190" s="7">
        <v>1937507000</v>
      </c>
      <c r="F190" s="7">
        <v>0</v>
      </c>
      <c r="G190" s="7">
        <v>47044069</v>
      </c>
      <c r="H190" s="13" t="s">
        <v>22</v>
      </c>
      <c r="I190" s="11">
        <v>1937507000</v>
      </c>
    </row>
    <row r="191" spans="1:9" ht="18.75" customHeight="1">
      <c r="A191" s="77"/>
      <c r="B191" s="77"/>
      <c r="C191" s="6" t="s">
        <v>21</v>
      </c>
      <c r="D191" s="7">
        <v>753748000</v>
      </c>
      <c r="E191" s="7">
        <v>702577000</v>
      </c>
      <c r="F191" s="7">
        <v>0</v>
      </c>
      <c r="G191" s="7">
        <v>51170892</v>
      </c>
      <c r="H191" s="13" t="s">
        <v>21</v>
      </c>
      <c r="I191" s="11">
        <v>702577000</v>
      </c>
    </row>
    <row r="192" spans="1:9" ht="18.75" customHeight="1">
      <c r="A192" s="77"/>
      <c r="B192" s="77"/>
      <c r="C192" s="6" t="s">
        <v>20</v>
      </c>
      <c r="D192" s="7">
        <v>2929105000</v>
      </c>
      <c r="E192" s="7">
        <v>2886302000</v>
      </c>
      <c r="F192" s="7">
        <v>0</v>
      </c>
      <c r="G192" s="7">
        <v>42803441</v>
      </c>
      <c r="H192" s="13" t="s">
        <v>20</v>
      </c>
      <c r="I192" s="11">
        <v>2886302000</v>
      </c>
    </row>
    <row r="193" spans="1:9" ht="18.75" customHeight="1">
      <c r="A193" s="77"/>
      <c r="B193" s="77"/>
      <c r="C193" s="6" t="s">
        <v>18</v>
      </c>
      <c r="D193" s="7">
        <v>3169050000</v>
      </c>
      <c r="E193" s="7">
        <v>3110133000</v>
      </c>
      <c r="F193" s="7">
        <v>0</v>
      </c>
      <c r="G193" s="7">
        <v>58917439</v>
      </c>
      <c r="H193" s="13" t="s">
        <v>18</v>
      </c>
      <c r="I193" s="11">
        <v>3110133000</v>
      </c>
    </row>
    <row r="194" spans="1:9" ht="18.75" customHeight="1">
      <c r="A194" s="77"/>
      <c r="B194" s="77"/>
      <c r="C194" s="6" t="s">
        <v>17</v>
      </c>
      <c r="D194" s="7">
        <v>3893377000</v>
      </c>
      <c r="E194" s="7">
        <v>3819590000</v>
      </c>
      <c r="F194" s="7">
        <v>0</v>
      </c>
      <c r="G194" s="7">
        <v>73787093</v>
      </c>
      <c r="H194" s="13" t="s">
        <v>17</v>
      </c>
      <c r="I194" s="11">
        <v>3819590000</v>
      </c>
    </row>
    <row r="195" spans="1:9" ht="18.75" customHeight="1">
      <c r="A195" s="77"/>
      <c r="B195" s="77"/>
      <c r="C195" s="6" t="s">
        <v>16</v>
      </c>
      <c r="D195" s="7">
        <v>3432552000</v>
      </c>
      <c r="E195" s="7">
        <v>3399527000</v>
      </c>
      <c r="F195" s="7">
        <v>0</v>
      </c>
      <c r="G195" s="7">
        <v>33025456</v>
      </c>
      <c r="H195" s="13" t="s">
        <v>16</v>
      </c>
      <c r="I195" s="11">
        <v>3399527000</v>
      </c>
    </row>
    <row r="196" spans="1:9" ht="18.75" customHeight="1">
      <c r="A196" s="77"/>
      <c r="B196" s="77"/>
      <c r="C196" s="6" t="s">
        <v>15</v>
      </c>
      <c r="D196" s="7">
        <v>3365867000</v>
      </c>
      <c r="E196" s="7">
        <v>3310255000</v>
      </c>
      <c r="F196" s="7">
        <v>0</v>
      </c>
      <c r="G196" s="7">
        <v>55612122</v>
      </c>
      <c r="H196" s="13" t="s">
        <v>15</v>
      </c>
      <c r="I196" s="11">
        <v>3310255000</v>
      </c>
    </row>
    <row r="197" spans="1:9" ht="18.75" customHeight="1">
      <c r="A197" s="77"/>
      <c r="B197" s="77"/>
      <c r="C197" s="6" t="s">
        <v>14</v>
      </c>
      <c r="D197" s="7">
        <v>353912000</v>
      </c>
      <c r="E197" s="7">
        <v>344922000</v>
      </c>
      <c r="F197" s="7">
        <v>0</v>
      </c>
      <c r="G197" s="7">
        <v>8990132</v>
      </c>
      <c r="H197" s="13" t="s">
        <v>14</v>
      </c>
      <c r="I197" s="11">
        <v>344922000</v>
      </c>
    </row>
    <row r="198" spans="1:9" ht="18.75" customHeight="1">
      <c r="A198" s="78"/>
      <c r="B198" s="78"/>
      <c r="C198" s="6" t="s">
        <v>13</v>
      </c>
      <c r="D198" s="7">
        <v>400940000</v>
      </c>
      <c r="E198" s="7">
        <v>392965000</v>
      </c>
      <c r="F198" s="7">
        <v>0</v>
      </c>
      <c r="G198" s="7">
        <v>7974889</v>
      </c>
      <c r="H198" s="13" t="s">
        <v>13</v>
      </c>
      <c r="I198" s="11">
        <v>392965000</v>
      </c>
    </row>
    <row r="199" spans="1:9" ht="18.75" customHeight="1">
      <c r="A199" s="76" t="s">
        <v>77</v>
      </c>
      <c r="B199" s="6" t="s">
        <v>0</v>
      </c>
      <c r="C199" s="6" t="s">
        <v>0</v>
      </c>
      <c r="D199" s="7">
        <v>86000000</v>
      </c>
      <c r="E199" s="7">
        <v>46000000</v>
      </c>
      <c r="F199" s="7">
        <v>0</v>
      </c>
      <c r="G199" s="7">
        <v>40000000</v>
      </c>
      <c r="H199" s="13" t="s">
        <v>0</v>
      </c>
      <c r="I199" s="10" t="s">
        <v>0</v>
      </c>
    </row>
    <row r="200" spans="1:9" ht="18.75" customHeight="1">
      <c r="A200" s="77"/>
      <c r="B200" s="76" t="s">
        <v>77</v>
      </c>
      <c r="C200" s="6" t="s">
        <v>0</v>
      </c>
      <c r="D200" s="7">
        <v>86000000</v>
      </c>
      <c r="E200" s="7">
        <v>46000000</v>
      </c>
      <c r="F200" s="7">
        <v>0</v>
      </c>
      <c r="G200" s="7">
        <v>40000000</v>
      </c>
      <c r="H200" s="13" t="s">
        <v>0</v>
      </c>
      <c r="I200" s="10" t="s">
        <v>0</v>
      </c>
    </row>
    <row r="201" spans="1:9" ht="18.75" customHeight="1">
      <c r="A201" s="78"/>
      <c r="B201" s="78"/>
      <c r="C201" s="6" t="s">
        <v>67</v>
      </c>
      <c r="D201" s="7">
        <v>86000000</v>
      </c>
      <c r="E201" s="7">
        <v>46000000</v>
      </c>
      <c r="F201" s="7">
        <v>0</v>
      </c>
      <c r="G201" s="7">
        <v>40000000</v>
      </c>
      <c r="H201" s="13" t="s">
        <v>67</v>
      </c>
      <c r="I201" s="11">
        <v>46000000</v>
      </c>
    </row>
    <row r="202" spans="1:9" ht="18.75" customHeight="1">
      <c r="A202" s="76" t="s">
        <v>76</v>
      </c>
      <c r="B202" s="6" t="s">
        <v>0</v>
      </c>
      <c r="C202" s="6" t="s">
        <v>0</v>
      </c>
      <c r="D202" s="7">
        <v>6362713000</v>
      </c>
      <c r="E202" s="7">
        <v>0</v>
      </c>
      <c r="F202" s="7">
        <v>0</v>
      </c>
      <c r="G202" s="7">
        <v>6362712441</v>
      </c>
      <c r="H202" s="13" t="s">
        <v>0</v>
      </c>
      <c r="I202" s="10" t="s">
        <v>0</v>
      </c>
    </row>
    <row r="203" spans="1:9" ht="18.75" customHeight="1">
      <c r="A203" s="77"/>
      <c r="B203" s="76" t="s">
        <v>76</v>
      </c>
      <c r="C203" s="6" t="s">
        <v>0</v>
      </c>
      <c r="D203" s="7">
        <v>6362713000</v>
      </c>
      <c r="E203" s="7">
        <v>0</v>
      </c>
      <c r="F203" s="7">
        <v>0</v>
      </c>
      <c r="G203" s="7">
        <v>6362712441</v>
      </c>
      <c r="H203" s="13" t="s">
        <v>0</v>
      </c>
      <c r="I203" s="10" t="s">
        <v>0</v>
      </c>
    </row>
    <row r="204" spans="1:9" ht="18.75" customHeight="1" thickBot="1">
      <c r="A204" s="102"/>
      <c r="B204" s="102"/>
      <c r="C204" s="21" t="s">
        <v>76</v>
      </c>
      <c r="D204" s="18">
        <v>6362713000</v>
      </c>
      <c r="E204" s="18">
        <v>0</v>
      </c>
      <c r="F204" s="18">
        <v>0</v>
      </c>
      <c r="G204" s="18">
        <v>6362712441</v>
      </c>
      <c r="H204" s="19" t="s">
        <v>76</v>
      </c>
      <c r="I204" s="20">
        <v>0</v>
      </c>
    </row>
    <row r="205" spans="1:9" ht="18.75" customHeight="1" thickTop="1">
      <c r="A205" s="33" t="s">
        <v>69</v>
      </c>
      <c r="B205" s="34"/>
      <c r="C205" s="35"/>
      <c r="D205" s="8">
        <v>44075040000</v>
      </c>
      <c r="E205" s="8">
        <v>36773615696</v>
      </c>
      <c r="F205" s="8">
        <v>0</v>
      </c>
      <c r="G205" s="8">
        <v>8248237541</v>
      </c>
      <c r="H205" s="88" t="s">
        <v>0</v>
      </c>
      <c r="I205" s="89"/>
    </row>
    <row r="206" ht="409.5" customHeight="1">
      <c r="D206" s="17"/>
    </row>
    <row r="207" ht="18" customHeight="1"/>
  </sheetData>
  <sheetProtection/>
  <mergeCells count="161">
    <mergeCell ref="G166:G175"/>
    <mergeCell ref="H18:I18"/>
    <mergeCell ref="H38:I38"/>
    <mergeCell ref="A2:I2"/>
    <mergeCell ref="A202:A204"/>
    <mergeCell ref="B203:B204"/>
    <mergeCell ref="A199:A201"/>
    <mergeCell ref="B200:B201"/>
    <mergeCell ref="A185:A198"/>
    <mergeCell ref="B186:B198"/>
    <mergeCell ref="A158:A175"/>
    <mergeCell ref="B159:B160"/>
    <mergeCell ref="D182:D183"/>
    <mergeCell ref="E182:E183"/>
    <mergeCell ref="F182:G182"/>
    <mergeCell ref="G162:G164"/>
    <mergeCell ref="C166:C175"/>
    <mergeCell ref="D166:D175"/>
    <mergeCell ref="E166:E175"/>
    <mergeCell ref="F166:F175"/>
    <mergeCell ref="C156:C157"/>
    <mergeCell ref="D156:D157"/>
    <mergeCell ref="E156:E157"/>
    <mergeCell ref="F156:F157"/>
    <mergeCell ref="G156:G157"/>
    <mergeCell ref="B161:B175"/>
    <mergeCell ref="C162:C164"/>
    <mergeCell ref="D162:D164"/>
    <mergeCell ref="E162:E164"/>
    <mergeCell ref="F162:F164"/>
    <mergeCell ref="E141:E142"/>
    <mergeCell ref="F141:F142"/>
    <mergeCell ref="G141:G142"/>
    <mergeCell ref="A152:A157"/>
    <mergeCell ref="B152:B157"/>
    <mergeCell ref="C152:C155"/>
    <mergeCell ref="D152:D155"/>
    <mergeCell ref="E152:E155"/>
    <mergeCell ref="F152:F155"/>
    <mergeCell ref="G152:G155"/>
    <mergeCell ref="C137:C140"/>
    <mergeCell ref="D137:D140"/>
    <mergeCell ref="E137:E140"/>
    <mergeCell ref="F137:F140"/>
    <mergeCell ref="G137:G140"/>
    <mergeCell ref="D150:D151"/>
    <mergeCell ref="E150:E151"/>
    <mergeCell ref="F150:G150"/>
    <mergeCell ref="C141:C142"/>
    <mergeCell ref="D141:D142"/>
    <mergeCell ref="C133:C134"/>
    <mergeCell ref="D133:D134"/>
    <mergeCell ref="E133:E134"/>
    <mergeCell ref="F133:F134"/>
    <mergeCell ref="G133:G134"/>
    <mergeCell ref="C135:C136"/>
    <mergeCell ref="D135:D136"/>
    <mergeCell ref="E135:E136"/>
    <mergeCell ref="F135:F136"/>
    <mergeCell ref="G135:G136"/>
    <mergeCell ref="C128:C129"/>
    <mergeCell ref="D128:D129"/>
    <mergeCell ref="E128:E129"/>
    <mergeCell ref="F128:F129"/>
    <mergeCell ref="G128:G129"/>
    <mergeCell ref="C130:C132"/>
    <mergeCell ref="D130:D132"/>
    <mergeCell ref="E130:E132"/>
    <mergeCell ref="F130:F132"/>
    <mergeCell ref="G130:G132"/>
    <mergeCell ref="E125:E127"/>
    <mergeCell ref="F125:F127"/>
    <mergeCell ref="G120:G121"/>
    <mergeCell ref="C122:C124"/>
    <mergeCell ref="D122:D124"/>
    <mergeCell ref="E122:E124"/>
    <mergeCell ref="F122:F124"/>
    <mergeCell ref="G122:G124"/>
    <mergeCell ref="G125:G127"/>
    <mergeCell ref="C110:C111"/>
    <mergeCell ref="D110:D111"/>
    <mergeCell ref="E110:E111"/>
    <mergeCell ref="A120:A143"/>
    <mergeCell ref="B120:B143"/>
    <mergeCell ref="C120:C121"/>
    <mergeCell ref="D120:D121"/>
    <mergeCell ref="E120:E121"/>
    <mergeCell ref="C125:C127"/>
    <mergeCell ref="D125:D127"/>
    <mergeCell ref="D98:D102"/>
    <mergeCell ref="E98:E102"/>
    <mergeCell ref="B85:B96"/>
    <mergeCell ref="C107:C109"/>
    <mergeCell ref="D107:D109"/>
    <mergeCell ref="E107:E109"/>
    <mergeCell ref="H83:I84"/>
    <mergeCell ref="A85:A111"/>
    <mergeCell ref="C67:C76"/>
    <mergeCell ref="D67:D76"/>
    <mergeCell ref="E67:E76"/>
    <mergeCell ref="A55:A76"/>
    <mergeCell ref="E83:E84"/>
    <mergeCell ref="F83:G83"/>
    <mergeCell ref="B97:B111"/>
    <mergeCell ref="C98:C102"/>
    <mergeCell ref="E60:E61"/>
    <mergeCell ref="C63:C66"/>
    <mergeCell ref="D63:D66"/>
    <mergeCell ref="E63:E66"/>
    <mergeCell ref="D57:D59"/>
    <mergeCell ref="E57:E59"/>
    <mergeCell ref="A45:I45"/>
    <mergeCell ref="A32:I32"/>
    <mergeCell ref="B56:B76"/>
    <mergeCell ref="C57:C59"/>
    <mergeCell ref="A50:A54"/>
    <mergeCell ref="B51:B54"/>
    <mergeCell ref="D48:D49"/>
    <mergeCell ref="E48:E49"/>
    <mergeCell ref="C60:C61"/>
    <mergeCell ref="D60:D61"/>
    <mergeCell ref="B8:B10"/>
    <mergeCell ref="A7:A12"/>
    <mergeCell ref="B11:B12"/>
    <mergeCell ref="F48:G48"/>
    <mergeCell ref="H48:I49"/>
    <mergeCell ref="A24:A27"/>
    <mergeCell ref="B25:B27"/>
    <mergeCell ref="A20:A23"/>
    <mergeCell ref="B21:B23"/>
    <mergeCell ref="A46:I46"/>
    <mergeCell ref="A3:I3"/>
    <mergeCell ref="A5:C5"/>
    <mergeCell ref="D5:D6"/>
    <mergeCell ref="E5:E6"/>
    <mergeCell ref="F5:G5"/>
    <mergeCell ref="A31:I31"/>
    <mergeCell ref="C15:C17"/>
    <mergeCell ref="A13:A19"/>
    <mergeCell ref="B14:B19"/>
    <mergeCell ref="H5:I6"/>
    <mergeCell ref="A80:I80"/>
    <mergeCell ref="A81:I81"/>
    <mergeCell ref="A115:I115"/>
    <mergeCell ref="A116:I116"/>
    <mergeCell ref="A147:I147"/>
    <mergeCell ref="A148:I148"/>
    <mergeCell ref="C103:C106"/>
    <mergeCell ref="D103:D106"/>
    <mergeCell ref="E103:E106"/>
    <mergeCell ref="D83:D84"/>
    <mergeCell ref="A179:I179"/>
    <mergeCell ref="A180:I180"/>
    <mergeCell ref="H205:I205"/>
    <mergeCell ref="H182:I183"/>
    <mergeCell ref="H150:I151"/>
    <mergeCell ref="H118:I119"/>
    <mergeCell ref="D118:D119"/>
    <mergeCell ref="E118:E119"/>
    <mergeCell ref="F118:G118"/>
    <mergeCell ref="F120:F121"/>
  </mergeCells>
  <printOptions/>
  <pageMargins left="0" right="0" top="0" bottom="0" header="0" footer="0"/>
  <pageSetup fitToHeight="9" fitToWidth="1" horizontalDpi="600" verticalDpi="600" orientation="landscape" paperSize="9" r:id="rId1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215228419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장지웅</cp:lastModifiedBy>
  <cp:lastPrinted>2015-04-20T12:18:01Z</cp:lastPrinted>
  <dcterms:created xsi:type="dcterms:W3CDTF">2010-03-22T04:19:23Z</dcterms:created>
  <dcterms:modified xsi:type="dcterms:W3CDTF">2015-04-20T12:21:39Z</dcterms:modified>
  <cp:category/>
  <cp:version/>
  <cp:contentType/>
  <cp:contentStatus/>
</cp:coreProperties>
</file>