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1050" windowWidth="17745" windowHeight="8760" tabRatio="951" activeTab="0"/>
  </bookViews>
  <sheets>
    <sheet name="세세(총괄)" sheetId="1" r:id="rId1"/>
    <sheet name="세입세출결산(총괄)" sheetId="2" state="hidden" r:id="rId2"/>
  </sheets>
  <definedNames>
    <definedName name="_xlnm.Print_Area" localSheetId="1">'세입세출결산(총괄)'!$A$1:$I$205</definedName>
  </definedNames>
  <calcPr fullCalcOnLoad="1"/>
</workbook>
</file>

<file path=xl/sharedStrings.xml><?xml version="1.0" encoding="utf-8"?>
<sst xmlns="http://schemas.openxmlformats.org/spreadsheetml/2006/main" count="632" uniqueCount="230">
  <si>
    <t/>
  </si>
  <si>
    <t>목</t>
  </si>
  <si>
    <t>항</t>
  </si>
  <si>
    <t>관</t>
  </si>
  <si>
    <t>감</t>
  </si>
  <si>
    <t>증</t>
  </si>
  <si>
    <t>비      고</t>
  </si>
  <si>
    <t>잡지출</t>
  </si>
  <si>
    <t>수용비</t>
  </si>
  <si>
    <t>사무비</t>
  </si>
  <si>
    <t>수입이자</t>
  </si>
  <si>
    <t>투자수입</t>
  </si>
  <si>
    <t>투자사업</t>
  </si>
  <si>
    <t>광철유전출금</t>
  </si>
  <si>
    <t>포철유전출금</t>
  </si>
  <si>
    <t>광철남초전출금</t>
  </si>
  <si>
    <t>광철초전출금</t>
  </si>
  <si>
    <t>포철지초전출금</t>
  </si>
  <si>
    <t>포철서초전출금</t>
  </si>
  <si>
    <t>전출금</t>
  </si>
  <si>
    <t>포철동초전출금</t>
  </si>
  <si>
    <t>광철중전출금</t>
  </si>
  <si>
    <t>포철중전출금</t>
  </si>
  <si>
    <t>포철공고전출금</t>
  </si>
  <si>
    <t>광철고전출금</t>
  </si>
  <si>
    <t>포철고전출금</t>
  </si>
  <si>
    <t>학교시설대보수비</t>
  </si>
  <si>
    <t>공과보험료</t>
  </si>
  <si>
    <t>재산유지비</t>
  </si>
  <si>
    <t>재산관리비</t>
  </si>
  <si>
    <t>재산조성비</t>
  </si>
  <si>
    <t>중점사업비</t>
  </si>
  <si>
    <t>교육훈련비</t>
  </si>
  <si>
    <t>행사비</t>
  </si>
  <si>
    <t>복리후생비</t>
  </si>
  <si>
    <t>활동비</t>
  </si>
  <si>
    <t>회의비</t>
  </si>
  <si>
    <t>여비</t>
  </si>
  <si>
    <t>도서인쇄비</t>
  </si>
  <si>
    <t>수용재료비</t>
  </si>
  <si>
    <t>임차료</t>
  </si>
  <si>
    <t>용역비</t>
  </si>
  <si>
    <t>수수료</t>
  </si>
  <si>
    <t>차량운영비</t>
  </si>
  <si>
    <t>연료비</t>
  </si>
  <si>
    <t>제세공과금</t>
  </si>
  <si>
    <t>공공요금</t>
  </si>
  <si>
    <t>기타제수당</t>
  </si>
  <si>
    <t>부담금</t>
  </si>
  <si>
    <t>퇴직금</t>
  </si>
  <si>
    <t>정액수당</t>
  </si>
  <si>
    <t>봉급</t>
  </si>
  <si>
    <t>인건비</t>
  </si>
  <si>
    <t>비상임이사여비</t>
  </si>
  <si>
    <t>이사회회의비</t>
  </si>
  <si>
    <t>비상임이사수당</t>
  </si>
  <si>
    <t>이사회비</t>
  </si>
  <si>
    <t>기타잡수입</t>
  </si>
  <si>
    <t>잡수입</t>
  </si>
  <si>
    <t>불용품매각대</t>
  </si>
  <si>
    <t>기타기부금</t>
  </si>
  <si>
    <t>국내원조금</t>
  </si>
  <si>
    <t>기부원조금</t>
  </si>
  <si>
    <t>재산매각수입</t>
  </si>
  <si>
    <t>배당금</t>
  </si>
  <si>
    <t>수입사용료</t>
  </si>
  <si>
    <t>수입임대료</t>
  </si>
  <si>
    <t>기본재산수입</t>
  </si>
  <si>
    <t>장기대여금</t>
  </si>
  <si>
    <t>부담금</t>
  </si>
  <si>
    <t>세출합계</t>
  </si>
  <si>
    <t>비      교</t>
  </si>
  <si>
    <t>실  적</t>
  </si>
  <si>
    <t>예산액</t>
  </si>
  <si>
    <t>과  목</t>
  </si>
  <si>
    <t>세 입 세 출 결 산 서</t>
  </si>
  <si>
    <t>세입합계</t>
  </si>
  <si>
    <t>예비비</t>
  </si>
  <si>
    <t>투자비</t>
  </si>
  <si>
    <t>포철고시설대보수비</t>
  </si>
  <si>
    <t>광철고시설대보수비</t>
  </si>
  <si>
    <t>포철공고시설대보수비</t>
  </si>
  <si>
    <t>포철중시설대보수비</t>
  </si>
  <si>
    <t>광철중시설대보수비</t>
  </si>
  <si>
    <t>포철동초시설대보수비</t>
  </si>
  <si>
    <t>광철초시설대보수비</t>
  </si>
  <si>
    <t>광철남초시설대보수비</t>
  </si>
  <si>
    <t>포철유시설대보수비</t>
  </si>
  <si>
    <t>광철유시설대보수비</t>
  </si>
  <si>
    <t>학교시설대보수 공통비</t>
  </si>
  <si>
    <t>화재보험료</t>
  </si>
  <si>
    <t>건물유지비</t>
  </si>
  <si>
    <t>설비유지비</t>
  </si>
  <si>
    <t>기타시설유지비</t>
  </si>
  <si>
    <t>시설건립비</t>
  </si>
  <si>
    <t>시설비</t>
  </si>
  <si>
    <t>교육연구원운영비</t>
  </si>
  <si>
    <t>기타중점사업비</t>
  </si>
  <si>
    <t>비품및집기취득비</t>
  </si>
  <si>
    <t>차량취득비</t>
  </si>
  <si>
    <t>소프트웨어구입비</t>
  </si>
  <si>
    <t>부외물품구입비</t>
  </si>
  <si>
    <t>자산취득비</t>
  </si>
  <si>
    <t>기타잡지출</t>
  </si>
  <si>
    <t>자체교육훈련비</t>
  </si>
  <si>
    <t>위탁교육훈련비</t>
  </si>
  <si>
    <t>교육행사비</t>
  </si>
  <si>
    <t>교직원전형비</t>
  </si>
  <si>
    <t>스승의날 행사비</t>
  </si>
  <si>
    <t>기타행사비</t>
  </si>
  <si>
    <t>특별복리후생비</t>
  </si>
  <si>
    <t>기타복리후생비</t>
  </si>
  <si>
    <t>일반활동비</t>
  </si>
  <si>
    <t>특별활동비</t>
  </si>
  <si>
    <t>공공회의비및협회비</t>
  </si>
  <si>
    <t>자체회의비</t>
  </si>
  <si>
    <t>특별회의비</t>
  </si>
  <si>
    <t>국내여비</t>
  </si>
  <si>
    <t>국외여비</t>
  </si>
  <si>
    <t>간행물및홍보물발간비</t>
  </si>
  <si>
    <t>도서구입비</t>
  </si>
  <si>
    <t>기타도서인쇄비</t>
  </si>
  <si>
    <t>일반용품및소모품비</t>
  </si>
  <si>
    <t>전산용품비</t>
  </si>
  <si>
    <t>포상및기념품비</t>
  </si>
  <si>
    <t>재산임차료</t>
  </si>
  <si>
    <t>기타임차료</t>
  </si>
  <si>
    <t>차량용역비</t>
  </si>
  <si>
    <t>경비용역비</t>
  </si>
  <si>
    <t>전산수수료</t>
  </si>
  <si>
    <t>자문수수료</t>
  </si>
  <si>
    <t>기타수수료</t>
  </si>
  <si>
    <t>기타연료비</t>
  </si>
  <si>
    <t>전기료</t>
  </si>
  <si>
    <t>통신비</t>
  </si>
  <si>
    <t>임원수당</t>
  </si>
  <si>
    <t>임원봉급</t>
  </si>
  <si>
    <t>사무직원봉급</t>
  </si>
  <si>
    <t>고용원봉급</t>
  </si>
  <si>
    <t>posco기부금</t>
  </si>
  <si>
    <t>일반기부금</t>
  </si>
  <si>
    <t>이월사업비</t>
  </si>
  <si>
    <t>전년도불용액</t>
  </si>
  <si>
    <t>전년도이월금</t>
  </si>
  <si>
    <t>이월금</t>
  </si>
  <si>
    <t>장기대여금수입</t>
  </si>
  <si>
    <t>차량매각대</t>
  </si>
  <si>
    <t>재산수입</t>
  </si>
  <si>
    <t>제15기 : 2009월 3월 1일 부터 2010년 2월 28일까지</t>
  </si>
  <si>
    <t>(금액단위:원)</t>
  </si>
  <si>
    <t>학교법인 포스코교육재단(법인연결회계)</t>
  </si>
  <si>
    <t>반사판 부지 임대료</t>
  </si>
  <si>
    <t>게스트룸 이용료</t>
  </si>
  <si>
    <t>업무용 차량 매각</t>
  </si>
  <si>
    <t>POSCO주식 배당금(액면기준 180%)</t>
  </si>
  <si>
    <t>차량비</t>
  </si>
  <si>
    <t>퇴직금</t>
  </si>
  <si>
    <t>임시직원 급여</t>
  </si>
  <si>
    <t>이사회개최 경비</t>
  </si>
  <si>
    <t>비상근임원 활동비</t>
  </si>
  <si>
    <t>잡수입</t>
  </si>
  <si>
    <t>정보화시스템구축용역비</t>
  </si>
  <si>
    <t>교직원주택대여금 상환</t>
  </si>
  <si>
    <t>수익용기본재산</t>
  </si>
  <si>
    <t>운영자금</t>
  </si>
  <si>
    <t>'08선납법인세환급수익</t>
  </si>
  <si>
    <t>국민은행 기부금</t>
  </si>
  <si>
    <t>제15기 : 2009월 3월 1일 부터 2010년 2월 28일까지</t>
  </si>
  <si>
    <t>세 입 세 출 결 산 서</t>
  </si>
  <si>
    <t>불용품매각대</t>
  </si>
  <si>
    <t>차량보험료환급 등</t>
  </si>
  <si>
    <t>여  비</t>
  </si>
  <si>
    <t>수당</t>
  </si>
  <si>
    <t>성과상여금</t>
  </si>
  <si>
    <t>정근수당가산금</t>
  </si>
  <si>
    <t>가족수당</t>
  </si>
  <si>
    <t>관리업무수당</t>
  </si>
  <si>
    <t>특수업무수당</t>
  </si>
  <si>
    <t>중고자녀학비수당</t>
  </si>
  <si>
    <t>초과근무수당</t>
  </si>
  <si>
    <t>활동수당</t>
  </si>
  <si>
    <t>정액급식비</t>
  </si>
  <si>
    <t>명절휴가비</t>
  </si>
  <si>
    <t>연가비</t>
  </si>
  <si>
    <t>교통보조비</t>
  </si>
  <si>
    <t>대학자녀학비수당</t>
  </si>
  <si>
    <t>유초자녀학비수당</t>
  </si>
  <si>
    <t>가계지원비</t>
  </si>
  <si>
    <t>직급보조비</t>
  </si>
  <si>
    <t>개인연금지원금</t>
  </si>
  <si>
    <t>잡급</t>
  </si>
  <si>
    <t>비상근임원 출장비</t>
  </si>
  <si>
    <t>명예퇴직수당</t>
  </si>
  <si>
    <t>학교장퇴직공로금</t>
  </si>
  <si>
    <t>사학연금부담금</t>
  </si>
  <si>
    <t>국민연금부담금</t>
  </si>
  <si>
    <t>건강보험부담금</t>
  </si>
  <si>
    <t>노인장기요양부담금</t>
  </si>
  <si>
    <t>재해보상부담금</t>
  </si>
  <si>
    <t>장애인고용부담금</t>
  </si>
  <si>
    <t>고용보험부담금</t>
  </si>
  <si>
    <t>산재보험부담금</t>
  </si>
  <si>
    <t>임직원퇴직부담금</t>
  </si>
  <si>
    <t>수도료</t>
  </si>
  <si>
    <t>난방연료비</t>
  </si>
  <si>
    <t>차량보험료</t>
  </si>
  <si>
    <t>자동차세</t>
  </si>
  <si>
    <t>통행료</t>
  </si>
  <si>
    <t>유류비 등</t>
  </si>
  <si>
    <t>비      고</t>
  </si>
  <si>
    <t>수선비</t>
  </si>
  <si>
    <t>임차보증금</t>
  </si>
  <si>
    <t>임차보증금수입</t>
  </si>
  <si>
    <t>계약보증금</t>
  </si>
  <si>
    <t>채권매입비</t>
  </si>
  <si>
    <t>비전사업비</t>
  </si>
  <si>
    <t>보조사업비</t>
  </si>
  <si>
    <t>수익용기본재산매각대</t>
  </si>
  <si>
    <t>건물매각대</t>
  </si>
  <si>
    <t>제19기 : 2013년 3월 1일 부터 2014년 2월 28일까지</t>
  </si>
  <si>
    <t>세 입 세 출 결 산 서</t>
  </si>
  <si>
    <t>수용비</t>
  </si>
  <si>
    <t>수용비</t>
  </si>
  <si>
    <t>사무비</t>
  </si>
  <si>
    <t>수수료</t>
  </si>
  <si>
    <t>도서인쇄비</t>
  </si>
  <si>
    <t>자산취득비</t>
  </si>
  <si>
    <t>투자비</t>
  </si>
  <si>
    <t>재산조성비</t>
  </si>
  <si>
    <t>재산관리비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</si>
</sst>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0_ "/>
    <numFmt numFmtId="179" formatCode="&quot;(&quot;yyyy&quot;.&quot;mm&quot;.&quot;dd&quot;. 현재)&quot;"/>
    <numFmt numFmtId="180" formatCode="#,###"/>
    <numFmt numFmtId="181" formatCode="&quot;₩&quot;#,##0;[Red]&quot;₩&quot;#,##0"/>
    <numFmt numFmtId="182" formatCode="#,##0_);[Red]\(#,##0\)"/>
    <numFmt numFmtId="183" formatCode="#,##0.00_ "/>
    <numFmt numFmtId="184" formatCode="&quot;(&quot;yyyy&quot;. &quot;mm&quot;. &quot;dd&quot; 현재)&quot;"/>
    <numFmt numFmtId="185" formatCode="_ * #,##0_ ;_ * \-#,##0_ ;_ * &quot;-&quot;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4">
    <font>
      <sz val="11"/>
      <name val="돋움"/>
      <family val="3"/>
    </font>
    <font>
      <sz val="8"/>
      <name val="돋움"/>
      <family val="3"/>
    </font>
    <font>
      <sz val="11"/>
      <name val="궁서"/>
      <family val="1"/>
    </font>
    <font>
      <sz val="10"/>
      <name val="궁서"/>
      <family val="1"/>
    </font>
    <font>
      <b/>
      <sz val="22"/>
      <name val="궁서"/>
      <family val="1"/>
    </font>
    <font>
      <sz val="9"/>
      <name val="궁서"/>
      <family val="1"/>
    </font>
    <font>
      <sz val="8"/>
      <name val="궁서"/>
      <family val="1"/>
    </font>
    <font>
      <sz val="8"/>
      <name val="굴림체"/>
      <family val="3"/>
    </font>
    <font>
      <b/>
      <sz val="11"/>
      <name val="궁서"/>
      <family val="1"/>
    </font>
    <font>
      <sz val="12"/>
      <name val="바탕체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185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34">
    <xf numFmtId="0" fontId="0" fillId="0" borderId="0" xfId="0" applyAlignment="1">
      <alignment/>
    </xf>
    <xf numFmtId="41" fontId="2" fillId="0" borderId="0" xfId="48" applyFont="1" applyAlignment="1">
      <alignment vertic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6" fontId="6" fillId="0" borderId="11" xfId="0" applyNumberFormat="1" applyFont="1" applyBorder="1" applyAlignment="1" applyProtection="1">
      <alignment horizontal="right" vertical="top" wrapText="1"/>
      <protection locked="0"/>
    </xf>
    <xf numFmtId="176" fontId="6" fillId="0" borderId="12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center"/>
    </xf>
    <xf numFmtId="0" fontId="6" fillId="0" borderId="13" xfId="0" applyFont="1" applyBorder="1" applyAlignment="1" applyProtection="1">
      <alignment horizontal="center" vertical="top" wrapText="1"/>
      <protection locked="0"/>
    </xf>
    <xf numFmtId="176" fontId="6" fillId="0" borderId="13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right"/>
    </xf>
    <xf numFmtId="0" fontId="6" fillId="0" borderId="14" xfId="0" applyFont="1" applyBorder="1" applyAlignment="1" applyProtection="1">
      <alignment horizontal="right" vertical="top" wrapText="1"/>
      <protection locked="0"/>
    </xf>
    <xf numFmtId="0" fontId="7" fillId="0" borderId="11" xfId="0" applyFont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 applyProtection="1">
      <alignment horizontal="left" vertical="top" wrapText="1"/>
      <protection locked="0"/>
    </xf>
    <xf numFmtId="0" fontId="6" fillId="0" borderId="16" xfId="0" applyFont="1" applyBorder="1" applyAlignment="1" applyProtection="1">
      <alignment vertical="top" wrapText="1"/>
      <protection locked="0"/>
    </xf>
    <xf numFmtId="176" fontId="2" fillId="0" borderId="0" xfId="0" applyNumberFormat="1" applyFont="1" applyAlignment="1">
      <alignment/>
    </xf>
    <xf numFmtId="176" fontId="6" fillId="0" borderId="15" xfId="0" applyNumberFormat="1" applyFont="1" applyBorder="1" applyAlignment="1" applyProtection="1">
      <alignment horizontal="right" vertical="top" wrapText="1"/>
      <protection locked="0"/>
    </xf>
    <xf numFmtId="0" fontId="6" fillId="0" borderId="17" xfId="0" applyFont="1" applyBorder="1" applyAlignment="1" applyProtection="1">
      <alignment horizontal="right" vertical="top" wrapText="1"/>
      <protection locked="0"/>
    </xf>
    <xf numFmtId="176" fontId="6" fillId="0" borderId="18" xfId="0" applyNumberFormat="1" applyFont="1" applyBorder="1" applyAlignment="1" applyProtection="1">
      <alignment horizontal="center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176" fontId="6" fillId="0" borderId="19" xfId="0" applyNumberFormat="1" applyFont="1" applyBorder="1" applyAlignment="1" applyProtection="1">
      <alignment horizontal="right" vertical="top" wrapText="1"/>
      <protection locked="0"/>
    </xf>
    <xf numFmtId="176" fontId="6" fillId="0" borderId="20" xfId="0" applyNumberFormat="1" applyFont="1" applyBorder="1" applyAlignment="1" applyProtection="1">
      <alignment horizontal="right" vertical="top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176" fontId="6" fillId="0" borderId="15" xfId="0" applyNumberFormat="1" applyFont="1" applyBorder="1" applyAlignment="1" applyProtection="1">
      <alignment vertical="top" wrapText="1"/>
      <protection locked="0"/>
    </xf>
    <xf numFmtId="176" fontId="6" fillId="0" borderId="19" xfId="0" applyNumberFormat="1" applyFont="1" applyBorder="1" applyAlignment="1" applyProtection="1">
      <alignment vertical="top" wrapText="1"/>
      <protection locked="0"/>
    </xf>
    <xf numFmtId="176" fontId="6" fillId="0" borderId="20" xfId="0" applyNumberFormat="1" applyFont="1" applyBorder="1" applyAlignment="1" applyProtection="1">
      <alignment vertical="top" wrapText="1"/>
      <protection locked="0"/>
    </xf>
    <xf numFmtId="0" fontId="6" fillId="0" borderId="19" xfId="0" applyFont="1" applyBorder="1" applyAlignment="1" applyProtection="1">
      <alignment horizontal="left" vertical="top" wrapText="1"/>
      <protection locked="0"/>
    </xf>
    <xf numFmtId="0" fontId="6" fillId="0" borderId="16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>
      <alignment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176" fontId="6" fillId="0" borderId="12" xfId="0" applyNumberFormat="1" applyFont="1" applyBorder="1" applyAlignment="1" applyProtection="1">
      <alignment horizontal="right" vertical="top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left" vertical="top" wrapText="1"/>
      <protection locked="0"/>
    </xf>
    <xf numFmtId="0" fontId="6" fillId="0" borderId="25" xfId="0" applyFont="1" applyBorder="1" applyAlignment="1" applyProtection="1">
      <alignment horizontal="right" vertical="top" wrapText="1"/>
      <protection locked="0"/>
    </xf>
    <xf numFmtId="176" fontId="6" fillId="0" borderId="26" xfId="0" applyNumberFormat="1" applyFont="1" applyBorder="1" applyAlignment="1" applyProtection="1">
      <alignment horizontal="center" vertical="top" wrapText="1"/>
      <protection locked="0"/>
    </xf>
    <xf numFmtId="0" fontId="6" fillId="0" borderId="27" xfId="0" applyFont="1" applyBorder="1" applyAlignment="1" applyProtection="1" quotePrefix="1">
      <alignment horizontal="right" vertical="top" wrapText="1"/>
      <protection locked="0"/>
    </xf>
    <xf numFmtId="176" fontId="6" fillId="0" borderId="28" xfId="0" applyNumberFormat="1" applyFont="1" applyBorder="1" applyAlignment="1" applyProtection="1">
      <alignment horizontal="center" vertical="top" wrapText="1"/>
      <protection locked="0"/>
    </xf>
    <xf numFmtId="0" fontId="6" fillId="0" borderId="29" xfId="0" applyFont="1" applyBorder="1" applyAlignment="1" applyProtection="1">
      <alignment horizontal="right" vertical="top" wrapText="1"/>
      <protection locked="0"/>
    </xf>
    <xf numFmtId="176" fontId="6" fillId="0" borderId="30" xfId="0" applyNumberFormat="1" applyFont="1" applyBorder="1" applyAlignment="1" applyProtection="1">
      <alignment horizontal="center" vertical="top" wrapText="1"/>
      <protection locked="0"/>
    </xf>
    <xf numFmtId="176" fontId="2" fillId="0" borderId="0" xfId="0" applyNumberFormat="1" applyFont="1" applyAlignment="1">
      <alignment horizontal="center"/>
    </xf>
    <xf numFmtId="0" fontId="6" fillId="0" borderId="27" xfId="0" applyFont="1" applyBorder="1" applyAlignment="1" applyProtection="1">
      <alignment horizontal="right" vertical="top" wrapText="1"/>
      <protection locked="0"/>
    </xf>
    <xf numFmtId="0" fontId="6" fillId="0" borderId="15" xfId="0" applyFont="1" applyBorder="1" applyAlignment="1" applyProtection="1">
      <alignment vertical="top" wrapText="1"/>
      <protection locked="0"/>
    </xf>
    <xf numFmtId="0" fontId="6" fillId="0" borderId="19" xfId="0" applyFont="1" applyBorder="1" applyAlignment="1" applyProtection="1">
      <alignment vertical="top" wrapText="1"/>
      <protection locked="0"/>
    </xf>
    <xf numFmtId="0" fontId="6" fillId="0" borderId="20" xfId="0" applyFont="1" applyBorder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76" fontId="6" fillId="0" borderId="0" xfId="0" applyNumberFormat="1" applyFont="1" applyBorder="1" applyAlignment="1" applyProtection="1">
      <alignment horizontal="right" vertical="center" wrapText="1"/>
      <protection locked="0"/>
    </xf>
    <xf numFmtId="176" fontId="6" fillId="0" borderId="0" xfId="0" applyNumberFormat="1" applyFont="1" applyBorder="1" applyAlignment="1" applyProtection="1">
      <alignment horizontal="right" vertical="top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176" fontId="6" fillId="0" borderId="31" xfId="0" applyNumberFormat="1" applyFont="1" applyBorder="1" applyAlignment="1" applyProtection="1">
      <alignment horizontal="right" vertical="top" wrapText="1"/>
      <protection locked="0"/>
    </xf>
    <xf numFmtId="177" fontId="3" fillId="0" borderId="0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177" fontId="3" fillId="0" borderId="0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vertical="center"/>
    </xf>
    <xf numFmtId="0" fontId="6" fillId="0" borderId="17" xfId="0" applyFont="1" applyBorder="1" applyAlignment="1" applyProtection="1">
      <alignment vertical="top" wrapText="1"/>
      <protection locked="0"/>
    </xf>
    <xf numFmtId="0" fontId="6" fillId="0" borderId="18" xfId="0" applyFont="1" applyBorder="1" applyAlignment="1" applyProtection="1">
      <alignment vertical="top" wrapText="1"/>
      <protection locked="0"/>
    </xf>
    <xf numFmtId="0" fontId="6" fillId="0" borderId="27" xfId="0" applyFont="1" applyBorder="1" applyAlignment="1" applyProtection="1">
      <alignment vertical="top" wrapText="1"/>
      <protection locked="0"/>
    </xf>
    <xf numFmtId="0" fontId="6" fillId="0" borderId="28" xfId="0" applyFont="1" applyBorder="1" applyAlignment="1" applyProtection="1">
      <alignment vertical="top" wrapText="1"/>
      <protection locked="0"/>
    </xf>
    <xf numFmtId="176" fontId="6" fillId="0" borderId="27" xfId="0" applyNumberFormat="1" applyFont="1" applyBorder="1" applyAlignment="1" applyProtection="1">
      <alignment horizontal="right" vertical="top" wrapText="1"/>
      <protection locked="0"/>
    </xf>
    <xf numFmtId="176" fontId="6" fillId="0" borderId="32" xfId="0" applyNumberFormat="1" applyFont="1" applyBorder="1" applyAlignment="1" applyProtection="1">
      <alignment horizontal="right" vertical="top" wrapText="1"/>
      <protection locked="0"/>
    </xf>
    <xf numFmtId="176" fontId="6" fillId="0" borderId="28" xfId="0" applyNumberFormat="1" applyFont="1" applyBorder="1" applyAlignment="1" applyProtection="1">
      <alignment horizontal="right" vertical="top" wrapText="1"/>
      <protection locked="0"/>
    </xf>
    <xf numFmtId="0" fontId="6" fillId="0" borderId="25" xfId="0" applyFont="1" applyBorder="1" applyAlignment="1" applyProtection="1">
      <alignment vertical="top" wrapText="1"/>
      <protection locked="0"/>
    </xf>
    <xf numFmtId="0" fontId="6" fillId="0" borderId="26" xfId="0" applyFont="1" applyBorder="1" applyAlignment="1" applyProtection="1">
      <alignment vertical="top" wrapText="1"/>
      <protection locked="0"/>
    </xf>
    <xf numFmtId="176" fontId="6" fillId="0" borderId="10" xfId="0" applyNumberFormat="1" applyFont="1" applyBorder="1" applyAlignment="1" applyProtection="1">
      <alignment horizontal="right" vertical="top" wrapText="1"/>
      <protection locked="0"/>
    </xf>
    <xf numFmtId="176" fontId="6" fillId="0" borderId="25" xfId="0" applyNumberFormat="1" applyFont="1" applyBorder="1" applyAlignment="1" applyProtection="1">
      <alignment vertical="top" wrapText="1"/>
      <protection locked="0"/>
    </xf>
    <xf numFmtId="176" fontId="6" fillId="0" borderId="0" xfId="0" applyNumberFormat="1" applyFont="1" applyBorder="1" applyAlignment="1" applyProtection="1">
      <alignment vertical="top" wrapText="1"/>
      <protection locked="0"/>
    </xf>
    <xf numFmtId="176" fontId="6" fillId="0" borderId="26" xfId="0" applyNumberFormat="1" applyFont="1" applyBorder="1" applyAlignment="1" applyProtection="1">
      <alignment vertical="top" wrapText="1"/>
      <protection locked="0"/>
    </xf>
    <xf numFmtId="176" fontId="6" fillId="0" borderId="27" xfId="0" applyNumberFormat="1" applyFont="1" applyBorder="1" applyAlignment="1" applyProtection="1">
      <alignment vertical="top" wrapText="1"/>
      <protection locked="0"/>
    </xf>
    <xf numFmtId="176" fontId="6" fillId="0" borderId="32" xfId="0" applyNumberFormat="1" applyFont="1" applyBorder="1" applyAlignment="1" applyProtection="1">
      <alignment vertical="top" wrapText="1"/>
      <protection locked="0"/>
    </xf>
    <xf numFmtId="176" fontId="6" fillId="0" borderId="28" xfId="0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righ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6" fillId="0" borderId="11" xfId="0" applyFont="1" applyBorder="1" applyAlignment="1" applyProtection="1">
      <alignment vertical="top" wrapText="1"/>
      <protection locked="0"/>
    </xf>
    <xf numFmtId="0" fontId="6" fillId="0" borderId="31" xfId="0" applyFont="1" applyBorder="1" applyAlignment="1" applyProtection="1">
      <alignment horizontal="left" vertical="top" wrapText="1"/>
      <protection locked="0"/>
    </xf>
    <xf numFmtId="176" fontId="6" fillId="0" borderId="31" xfId="0" applyNumberFormat="1" applyFont="1" applyBorder="1" applyAlignment="1" applyProtection="1">
      <alignment horizontal="right" vertical="top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176" fontId="6" fillId="0" borderId="12" xfId="0" applyNumberFormat="1" applyFont="1" applyBorder="1" applyAlignment="1" applyProtection="1">
      <alignment horizontal="right" vertical="center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6" fontId="6" fillId="0" borderId="11" xfId="0" applyNumberFormat="1" applyFont="1" applyBorder="1" applyAlignment="1" applyProtection="1">
      <alignment horizontal="right" vertical="top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/>
    </xf>
    <xf numFmtId="0" fontId="6" fillId="0" borderId="15" xfId="0" applyFont="1" applyBorder="1" applyAlignment="1" applyProtection="1">
      <alignment horizontal="left" vertical="top" wrapText="1"/>
      <protection locked="0"/>
    </xf>
    <xf numFmtId="176" fontId="6" fillId="0" borderId="15" xfId="0" applyNumberFormat="1" applyFont="1" applyBorder="1" applyAlignment="1" applyProtection="1">
      <alignment horizontal="right" vertical="top" wrapText="1"/>
      <protection locked="0"/>
    </xf>
    <xf numFmtId="0" fontId="6" fillId="0" borderId="19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25" xfId="0" applyFont="1" applyBorder="1" applyAlignment="1" applyProtection="1">
      <alignment horizontal="left" vertical="top" wrapText="1"/>
      <protection locked="0"/>
    </xf>
    <xf numFmtId="0" fontId="6" fillId="0" borderId="26" xfId="0" applyFont="1" applyBorder="1" applyAlignment="1" applyProtection="1">
      <alignment horizontal="left" vertical="top" wrapText="1"/>
      <protection locked="0"/>
    </xf>
    <xf numFmtId="0" fontId="6" fillId="0" borderId="27" xfId="0" applyFont="1" applyBorder="1" applyAlignment="1" applyProtection="1">
      <alignment horizontal="left" vertical="top" wrapText="1"/>
      <protection locked="0"/>
    </xf>
    <xf numFmtId="0" fontId="6" fillId="0" borderId="28" xfId="0" applyFont="1" applyBorder="1" applyAlignment="1" applyProtection="1">
      <alignment horizontal="left" vertical="top" wrapText="1"/>
      <protection locked="0"/>
    </xf>
    <xf numFmtId="176" fontId="6" fillId="0" borderId="27" xfId="0" applyNumberFormat="1" applyFont="1" applyBorder="1" applyAlignment="1" applyProtection="1">
      <alignment horizontal="right" vertical="top" wrapText="1"/>
      <protection locked="0"/>
    </xf>
    <xf numFmtId="176" fontId="6" fillId="0" borderId="32" xfId="0" applyNumberFormat="1" applyFont="1" applyBorder="1" applyAlignment="1" applyProtection="1">
      <alignment horizontal="right" vertical="top" wrapText="1"/>
      <protection locked="0"/>
    </xf>
    <xf numFmtId="176" fontId="6" fillId="0" borderId="28" xfId="0" applyNumberFormat="1" applyFont="1" applyBorder="1" applyAlignment="1" applyProtection="1">
      <alignment horizontal="right" vertical="top" wrapText="1"/>
      <protection locked="0"/>
    </xf>
    <xf numFmtId="176" fontId="6" fillId="0" borderId="17" xfId="0" applyNumberFormat="1" applyFont="1" applyBorder="1" applyAlignment="1" applyProtection="1">
      <alignment horizontal="right" vertical="top" wrapText="1"/>
      <protection locked="0"/>
    </xf>
    <xf numFmtId="176" fontId="6" fillId="0" borderId="10" xfId="0" applyNumberFormat="1" applyFont="1" applyBorder="1" applyAlignment="1" applyProtection="1">
      <alignment horizontal="right" vertical="top" wrapText="1"/>
      <protection locked="0"/>
    </xf>
    <xf numFmtId="176" fontId="6" fillId="0" borderId="18" xfId="0" applyNumberFormat="1" applyFont="1" applyBorder="1" applyAlignment="1" applyProtection="1">
      <alignment horizontal="right" vertical="top" wrapText="1"/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left" vertical="top" wrapText="1"/>
      <protection locked="0"/>
    </xf>
    <xf numFmtId="176" fontId="6" fillId="0" borderId="19" xfId="0" applyNumberFormat="1" applyFont="1" applyBorder="1" applyAlignment="1" applyProtection="1">
      <alignment horizontal="right" vertical="top" wrapText="1"/>
      <protection locked="0"/>
    </xf>
    <xf numFmtId="176" fontId="6" fillId="0" borderId="20" xfId="0" applyNumberFormat="1" applyFont="1" applyBorder="1" applyAlignment="1" applyProtection="1">
      <alignment horizontal="right" vertical="top" wrapText="1"/>
      <protection locked="0"/>
    </xf>
    <xf numFmtId="176" fontId="6" fillId="0" borderId="25" xfId="0" applyNumberFormat="1" applyFont="1" applyBorder="1" applyAlignment="1" applyProtection="1">
      <alignment horizontal="right" vertical="top" wrapText="1"/>
      <protection locked="0"/>
    </xf>
    <xf numFmtId="176" fontId="6" fillId="0" borderId="0" xfId="0" applyNumberFormat="1" applyFont="1" applyBorder="1" applyAlignment="1" applyProtection="1">
      <alignment horizontal="right" vertical="top" wrapText="1"/>
      <protection locked="0"/>
    </xf>
    <xf numFmtId="176" fontId="6" fillId="0" borderId="26" xfId="0" applyNumberFormat="1" applyFont="1" applyBorder="1" applyAlignment="1" applyProtection="1">
      <alignment horizontal="right" vertical="top" wrapText="1"/>
      <protection locked="0"/>
    </xf>
    <xf numFmtId="176" fontId="6" fillId="0" borderId="14" xfId="0" applyNumberFormat="1" applyFont="1" applyBorder="1" applyAlignment="1" applyProtection="1">
      <alignment horizontal="right" vertical="top" wrapText="1"/>
      <protection locked="0"/>
    </xf>
    <xf numFmtId="176" fontId="6" fillId="0" borderId="21" xfId="0" applyNumberFormat="1" applyFont="1" applyBorder="1" applyAlignment="1" applyProtection="1">
      <alignment horizontal="right" vertical="top" wrapText="1"/>
      <protection locked="0"/>
    </xf>
    <xf numFmtId="176" fontId="6" fillId="0" borderId="13" xfId="0" applyNumberFormat="1" applyFont="1" applyBorder="1" applyAlignment="1" applyProtection="1">
      <alignment horizontal="right" vertical="top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42" fontId="3" fillId="0" borderId="14" xfId="0" applyNumberFormat="1" applyFont="1" applyBorder="1" applyAlignment="1">
      <alignment horizontal="center" vertical="center" shrinkToFit="1"/>
    </xf>
    <xf numFmtId="42" fontId="3" fillId="0" borderId="13" xfId="0" applyNumberFormat="1" applyFont="1" applyBorder="1" applyAlignment="1">
      <alignment horizontal="center" vertical="center" shrinkToFit="1"/>
    </xf>
    <xf numFmtId="0" fontId="6" fillId="0" borderId="22" xfId="0" applyFont="1" applyBorder="1" applyAlignment="1" applyProtection="1">
      <alignment horizontal="left" vertical="center" wrapText="1"/>
      <protection locked="0"/>
    </xf>
    <xf numFmtId="0" fontId="6" fillId="0" borderId="24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left" vertical="top" wrapText="1"/>
      <protection locked="0"/>
    </xf>
    <xf numFmtId="0" fontId="6" fillId="33" borderId="19" xfId="0" applyFont="1" applyFill="1" applyBorder="1" applyAlignment="1" applyProtection="1">
      <alignment horizontal="left" vertical="top" wrapText="1"/>
      <protection locked="0"/>
    </xf>
    <xf numFmtId="0" fontId="6" fillId="33" borderId="20" xfId="0" applyFont="1" applyFill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41" fontId="2" fillId="0" borderId="0" xfId="48" applyFont="1" applyAlignment="1">
      <alignment horizontal="center"/>
    </xf>
    <xf numFmtId="0" fontId="5" fillId="0" borderId="21" xfId="0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콤마 [0]_2001법예" xfId="60"/>
    <cellStyle name="Currency" xfId="61"/>
    <cellStyle name="Currency [0]" xfId="62"/>
    <cellStyle name="표준 2" xfId="63"/>
    <cellStyle name="표준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N238"/>
  <sheetViews>
    <sheetView tabSelected="1" workbookViewId="0" topLeftCell="A1">
      <selection activeCell="O13" sqref="O13"/>
    </sheetView>
  </sheetViews>
  <sheetFormatPr defaultColWidth="8.88671875" defaultRowHeight="13.5"/>
  <cols>
    <col min="1" max="1" width="16.3359375" style="4" customWidth="1"/>
    <col min="2" max="2" width="16.4453125" style="4" customWidth="1"/>
    <col min="3" max="3" width="12.6640625" style="4" customWidth="1"/>
    <col min="4" max="4" width="3.10546875" style="4" customWidth="1"/>
    <col min="5" max="5" width="12.4453125" style="4" customWidth="1"/>
    <col min="6" max="6" width="1.2265625" style="4" customWidth="1"/>
    <col min="7" max="7" width="3.4453125" style="4" customWidth="1"/>
    <col min="8" max="8" width="2.21484375" style="4" customWidth="1"/>
    <col min="9" max="9" width="3.3359375" style="4" customWidth="1"/>
    <col min="10" max="10" width="2.21484375" style="4" customWidth="1"/>
    <col min="11" max="11" width="11.3359375" style="4" customWidth="1"/>
    <col min="12" max="12" width="1.1171875" style="4" customWidth="1"/>
    <col min="13" max="13" width="10.99609375" style="4" customWidth="1"/>
    <col min="14" max="14" width="9.99609375" style="4" bestFit="1" customWidth="1"/>
    <col min="15" max="16384" width="8.88671875" style="4" customWidth="1"/>
  </cols>
  <sheetData>
    <row r="1" ht="18.75" customHeight="1"/>
    <row r="2" spans="4:11" ht="30" customHeight="1">
      <c r="D2" s="90" t="s">
        <v>75</v>
      </c>
      <c r="E2" s="90"/>
      <c r="F2" s="90"/>
      <c r="G2" s="90"/>
      <c r="H2" s="90"/>
      <c r="I2" s="90"/>
      <c r="J2" s="90"/>
      <c r="K2" s="90"/>
    </row>
    <row r="3" spans="3:13" s="60" customFormat="1" ht="18.75" customHeight="1">
      <c r="C3" s="91" t="s">
        <v>219</v>
      </c>
      <c r="D3" s="91"/>
      <c r="E3" s="91"/>
      <c r="F3" s="91"/>
      <c r="G3" s="91"/>
      <c r="H3" s="91"/>
      <c r="I3" s="91"/>
      <c r="J3" s="91"/>
      <c r="K3" s="91"/>
      <c r="L3" s="91"/>
      <c r="M3" s="91"/>
    </row>
    <row r="4" s="60" customFormat="1" ht="18.75" customHeight="1">
      <c r="A4" s="60" t="s">
        <v>150</v>
      </c>
    </row>
    <row r="5" spans="1:13" ht="18" customHeight="1">
      <c r="A5" s="89" t="s">
        <v>74</v>
      </c>
      <c r="B5" s="89"/>
      <c r="C5" s="89"/>
      <c r="D5" s="89"/>
      <c r="E5" s="89" t="s">
        <v>73</v>
      </c>
      <c r="F5" s="89" t="s">
        <v>72</v>
      </c>
      <c r="G5" s="89"/>
      <c r="H5" s="89"/>
      <c r="I5" s="89"/>
      <c r="J5" s="89"/>
      <c r="K5" s="89" t="s">
        <v>71</v>
      </c>
      <c r="L5" s="89"/>
      <c r="M5" s="89"/>
    </row>
    <row r="6" spans="1:13" ht="18" customHeight="1">
      <c r="A6" s="5" t="s">
        <v>3</v>
      </c>
      <c r="B6" s="5" t="s">
        <v>2</v>
      </c>
      <c r="C6" s="89" t="s">
        <v>1</v>
      </c>
      <c r="D6" s="89"/>
      <c r="E6" s="89"/>
      <c r="F6" s="89"/>
      <c r="G6" s="89"/>
      <c r="H6" s="89"/>
      <c r="I6" s="89"/>
      <c r="J6" s="89"/>
      <c r="K6" s="89" t="s">
        <v>5</v>
      </c>
      <c r="L6" s="89"/>
      <c r="M6" s="5" t="s">
        <v>4</v>
      </c>
    </row>
    <row r="7" spans="1:13" ht="18.75" customHeight="1">
      <c r="A7" s="87" t="s">
        <v>147</v>
      </c>
      <c r="B7" s="6" t="s">
        <v>0</v>
      </c>
      <c r="C7" s="87" t="s">
        <v>0</v>
      </c>
      <c r="D7" s="87"/>
      <c r="E7" s="7">
        <f>E8+E10</f>
        <v>1236794000</v>
      </c>
      <c r="F7" s="88">
        <v>1236795799</v>
      </c>
      <c r="G7" s="88"/>
      <c r="H7" s="88"/>
      <c r="I7" s="88"/>
      <c r="J7" s="88"/>
      <c r="K7" s="88">
        <v>0</v>
      </c>
      <c r="L7" s="88"/>
      <c r="M7" s="7">
        <v>201</v>
      </c>
    </row>
    <row r="8" spans="1:13" ht="18.75" customHeight="1">
      <c r="A8" s="87"/>
      <c r="B8" s="87" t="s">
        <v>67</v>
      </c>
      <c r="C8" s="87" t="s">
        <v>0</v>
      </c>
      <c r="D8" s="87"/>
      <c r="E8" s="7">
        <f>E9</f>
        <v>1625000</v>
      </c>
      <c r="F8" s="88">
        <v>1625800</v>
      </c>
      <c r="G8" s="88"/>
      <c r="H8" s="88"/>
      <c r="I8" s="88"/>
      <c r="J8" s="88"/>
      <c r="K8" s="88">
        <v>0</v>
      </c>
      <c r="L8" s="88"/>
      <c r="M8" s="7">
        <v>200</v>
      </c>
    </row>
    <row r="9" spans="1:13" ht="18.75" customHeight="1">
      <c r="A9" s="87"/>
      <c r="B9" s="87"/>
      <c r="C9" s="87" t="s">
        <v>66</v>
      </c>
      <c r="D9" s="87"/>
      <c r="E9" s="7">
        <v>1625000</v>
      </c>
      <c r="F9" s="88">
        <v>1625800</v>
      </c>
      <c r="G9" s="88"/>
      <c r="H9" s="88"/>
      <c r="I9" s="88"/>
      <c r="J9" s="88"/>
      <c r="K9" s="88">
        <v>0</v>
      </c>
      <c r="L9" s="88"/>
      <c r="M9" s="7">
        <v>200</v>
      </c>
    </row>
    <row r="10" spans="1:13" ht="18.75" customHeight="1">
      <c r="A10" s="87"/>
      <c r="B10" s="87" t="s">
        <v>63</v>
      </c>
      <c r="C10" s="87" t="s">
        <v>0</v>
      </c>
      <c r="D10" s="87"/>
      <c r="E10" s="7">
        <f>SUM(E11:E13)</f>
        <v>1235169000</v>
      </c>
      <c r="F10" s="88">
        <v>1235169999</v>
      </c>
      <c r="G10" s="88"/>
      <c r="H10" s="88"/>
      <c r="I10" s="88"/>
      <c r="J10" s="88"/>
      <c r="K10" s="88">
        <v>0</v>
      </c>
      <c r="L10" s="88"/>
      <c r="M10" s="7">
        <v>1</v>
      </c>
    </row>
    <row r="11" spans="1:13" ht="18.75" customHeight="1">
      <c r="A11" s="87"/>
      <c r="B11" s="87"/>
      <c r="C11" s="87" t="s">
        <v>218</v>
      </c>
      <c r="D11" s="87"/>
      <c r="E11" s="7">
        <v>884219000</v>
      </c>
      <c r="F11" s="88">
        <v>884219999</v>
      </c>
      <c r="G11" s="88"/>
      <c r="H11" s="88"/>
      <c r="I11" s="88"/>
      <c r="J11" s="88"/>
      <c r="K11" s="88">
        <v>0</v>
      </c>
      <c r="L11" s="88"/>
      <c r="M11" s="7">
        <v>1</v>
      </c>
    </row>
    <row r="12" spans="1:13" ht="18.75" customHeight="1">
      <c r="A12" s="87"/>
      <c r="B12" s="87"/>
      <c r="C12" s="87" t="s">
        <v>146</v>
      </c>
      <c r="D12" s="87"/>
      <c r="E12" s="7">
        <v>50950000</v>
      </c>
      <c r="F12" s="88">
        <v>50950000</v>
      </c>
      <c r="G12" s="88"/>
      <c r="H12" s="88"/>
      <c r="I12" s="88"/>
      <c r="J12" s="88"/>
      <c r="K12" s="88">
        <v>0</v>
      </c>
      <c r="L12" s="88"/>
      <c r="M12" s="7">
        <v>0</v>
      </c>
    </row>
    <row r="13" spans="1:13" ht="18.75" customHeight="1">
      <c r="A13" s="87"/>
      <c r="B13" s="87"/>
      <c r="C13" s="87" t="s">
        <v>217</v>
      </c>
      <c r="D13" s="87"/>
      <c r="E13" s="7">
        <v>300000000</v>
      </c>
      <c r="F13" s="88">
        <v>300000000</v>
      </c>
      <c r="G13" s="88"/>
      <c r="H13" s="88"/>
      <c r="I13" s="88"/>
      <c r="J13" s="88"/>
      <c r="K13" s="88">
        <v>0</v>
      </c>
      <c r="L13" s="88"/>
      <c r="M13" s="7">
        <v>0</v>
      </c>
    </row>
    <row r="14" spans="1:13" ht="18.75" customHeight="1">
      <c r="A14" s="87" t="s">
        <v>12</v>
      </c>
      <c r="B14" s="6" t="s">
        <v>0</v>
      </c>
      <c r="C14" s="87" t="s">
        <v>0</v>
      </c>
      <c r="D14" s="87"/>
      <c r="E14" s="7">
        <f>SUM(E16:E21)</f>
        <v>5626196000</v>
      </c>
      <c r="F14" s="88">
        <v>5619788346</v>
      </c>
      <c r="G14" s="88"/>
      <c r="H14" s="88"/>
      <c r="I14" s="88"/>
      <c r="J14" s="88"/>
      <c r="K14" s="88">
        <v>1047356346</v>
      </c>
      <c r="L14" s="88"/>
      <c r="M14" s="7">
        <v>0</v>
      </c>
    </row>
    <row r="15" spans="1:13" ht="18.75" customHeight="1">
      <c r="A15" s="87"/>
      <c r="B15" s="87" t="s">
        <v>11</v>
      </c>
      <c r="C15" s="87" t="s">
        <v>0</v>
      </c>
      <c r="D15" s="87"/>
      <c r="E15" s="7">
        <f>SUM(E16:E21)</f>
        <v>5626196000</v>
      </c>
      <c r="F15" s="88">
        <v>5619788346</v>
      </c>
      <c r="G15" s="88"/>
      <c r="H15" s="88"/>
      <c r="I15" s="88"/>
      <c r="J15" s="88"/>
      <c r="K15" s="88">
        <v>1047356346</v>
      </c>
      <c r="L15" s="88"/>
      <c r="M15" s="7">
        <v>0</v>
      </c>
    </row>
    <row r="16" spans="1:13" ht="18.75" customHeight="1">
      <c r="A16" s="87"/>
      <c r="B16" s="87"/>
      <c r="C16" s="87" t="s">
        <v>64</v>
      </c>
      <c r="D16" s="87"/>
      <c r="E16" s="7">
        <v>2400000000</v>
      </c>
      <c r="F16" s="88">
        <v>2400000000</v>
      </c>
      <c r="G16" s="88"/>
      <c r="H16" s="88"/>
      <c r="I16" s="88"/>
      <c r="J16" s="88"/>
      <c r="K16" s="88">
        <v>0</v>
      </c>
      <c r="L16" s="88"/>
      <c r="M16" s="7">
        <v>0</v>
      </c>
    </row>
    <row r="17" spans="1:13" ht="18.75" customHeight="1">
      <c r="A17" s="87"/>
      <c r="B17" s="87"/>
      <c r="C17" s="87" t="s">
        <v>10</v>
      </c>
      <c r="D17" s="87"/>
      <c r="E17" s="88">
        <v>2858229000</v>
      </c>
      <c r="F17" s="88">
        <v>2852892305</v>
      </c>
      <c r="G17" s="88"/>
      <c r="H17" s="88"/>
      <c r="I17" s="88"/>
      <c r="J17" s="88"/>
      <c r="K17" s="88">
        <v>1048428305</v>
      </c>
      <c r="L17" s="88"/>
      <c r="M17" s="88">
        <v>0</v>
      </c>
    </row>
    <row r="18" spans="1:13" ht="18.75" customHeight="1">
      <c r="A18" s="87"/>
      <c r="B18" s="87"/>
      <c r="C18" s="87"/>
      <c r="D18" s="87"/>
      <c r="E18" s="88"/>
      <c r="F18" s="88"/>
      <c r="G18" s="88"/>
      <c r="H18" s="88"/>
      <c r="I18" s="88"/>
      <c r="J18" s="88"/>
      <c r="K18" s="88"/>
      <c r="L18" s="88"/>
      <c r="M18" s="88"/>
    </row>
    <row r="19" spans="1:13" ht="18.75" customHeight="1">
      <c r="A19" s="87"/>
      <c r="B19" s="87"/>
      <c r="C19" s="87"/>
      <c r="D19" s="87"/>
      <c r="E19" s="88"/>
      <c r="F19" s="88"/>
      <c r="G19" s="88"/>
      <c r="H19" s="88"/>
      <c r="I19" s="88"/>
      <c r="J19" s="88"/>
      <c r="K19" s="88"/>
      <c r="L19" s="88"/>
      <c r="M19" s="88"/>
    </row>
    <row r="20" spans="1:13" ht="18.75" customHeight="1">
      <c r="A20" s="87"/>
      <c r="B20" s="87"/>
      <c r="C20" s="87" t="s">
        <v>145</v>
      </c>
      <c r="D20" s="87"/>
      <c r="E20" s="7">
        <v>237967000</v>
      </c>
      <c r="F20" s="88">
        <v>236896041</v>
      </c>
      <c r="G20" s="88"/>
      <c r="H20" s="88"/>
      <c r="I20" s="88"/>
      <c r="J20" s="88"/>
      <c r="K20" s="88">
        <v>0</v>
      </c>
      <c r="L20" s="88"/>
      <c r="M20" s="7">
        <v>1070959</v>
      </c>
    </row>
    <row r="21" spans="1:13" ht="18.75" customHeight="1">
      <c r="A21" s="87"/>
      <c r="B21" s="87"/>
      <c r="C21" s="87" t="s">
        <v>212</v>
      </c>
      <c r="D21" s="87"/>
      <c r="E21" s="7">
        <v>130000000</v>
      </c>
      <c r="F21" s="88">
        <v>130000000</v>
      </c>
      <c r="G21" s="88"/>
      <c r="H21" s="88"/>
      <c r="I21" s="88"/>
      <c r="J21" s="88"/>
      <c r="K21" s="88">
        <v>0</v>
      </c>
      <c r="L21" s="88"/>
      <c r="M21" s="7">
        <v>0</v>
      </c>
    </row>
    <row r="22" spans="1:13" ht="18.75" customHeight="1">
      <c r="A22" s="87" t="s">
        <v>144</v>
      </c>
      <c r="B22" s="6" t="s">
        <v>0</v>
      </c>
      <c r="C22" s="87" t="s">
        <v>0</v>
      </c>
      <c r="D22" s="87"/>
      <c r="E22" s="7">
        <v>16358275000</v>
      </c>
      <c r="F22" s="88">
        <v>16358275323</v>
      </c>
      <c r="G22" s="88"/>
      <c r="H22" s="88"/>
      <c r="I22" s="88"/>
      <c r="J22" s="88"/>
      <c r="K22" s="88">
        <v>323</v>
      </c>
      <c r="L22" s="88"/>
      <c r="M22" s="7">
        <v>0</v>
      </c>
    </row>
    <row r="23" spans="1:13" ht="18.75" customHeight="1">
      <c r="A23" s="87"/>
      <c r="B23" s="87" t="s">
        <v>143</v>
      </c>
      <c r="C23" s="87" t="s">
        <v>0</v>
      </c>
      <c r="D23" s="87"/>
      <c r="E23" s="7">
        <v>16358275000</v>
      </c>
      <c r="F23" s="88">
        <v>16358275323</v>
      </c>
      <c r="G23" s="88"/>
      <c r="H23" s="88"/>
      <c r="I23" s="88"/>
      <c r="J23" s="88"/>
      <c r="K23" s="88">
        <v>323</v>
      </c>
      <c r="L23" s="88"/>
      <c r="M23" s="7">
        <v>0</v>
      </c>
    </row>
    <row r="24" spans="1:13" ht="18.75" customHeight="1">
      <c r="A24" s="87"/>
      <c r="B24" s="87"/>
      <c r="C24" s="87" t="s">
        <v>142</v>
      </c>
      <c r="D24" s="87"/>
      <c r="E24" s="7">
        <v>16358275000</v>
      </c>
      <c r="F24" s="88">
        <v>16358275323</v>
      </c>
      <c r="G24" s="88"/>
      <c r="H24" s="88"/>
      <c r="I24" s="88"/>
      <c r="J24" s="88"/>
      <c r="K24" s="88">
        <v>323</v>
      </c>
      <c r="L24" s="88"/>
      <c r="M24" s="7">
        <v>0</v>
      </c>
    </row>
    <row r="25" spans="1:13" ht="18.75" customHeight="1">
      <c r="A25" s="87" t="s">
        <v>62</v>
      </c>
      <c r="B25" s="6" t="s">
        <v>0</v>
      </c>
      <c r="C25" s="87" t="s">
        <v>0</v>
      </c>
      <c r="D25" s="87"/>
      <c r="E25" s="7">
        <v>27454000000</v>
      </c>
      <c r="F25" s="88">
        <v>27424000000</v>
      </c>
      <c r="G25" s="88"/>
      <c r="H25" s="88"/>
      <c r="I25" s="88"/>
      <c r="J25" s="88"/>
      <c r="K25" s="88">
        <v>0</v>
      </c>
      <c r="L25" s="88"/>
      <c r="M25" s="7">
        <v>30000000</v>
      </c>
    </row>
    <row r="26" spans="1:13" ht="18.75" customHeight="1">
      <c r="A26" s="87"/>
      <c r="B26" s="87" t="s">
        <v>61</v>
      </c>
      <c r="C26" s="87" t="s">
        <v>0</v>
      </c>
      <c r="D26" s="87"/>
      <c r="E26" s="7">
        <f>SUM(E27:E28)</f>
        <v>27454000000</v>
      </c>
      <c r="F26" s="88">
        <v>27424000000</v>
      </c>
      <c r="G26" s="88"/>
      <c r="H26" s="88"/>
      <c r="I26" s="88"/>
      <c r="J26" s="88"/>
      <c r="K26" s="88">
        <v>0</v>
      </c>
      <c r="L26" s="88"/>
      <c r="M26" s="7">
        <v>30000000</v>
      </c>
    </row>
    <row r="27" spans="1:13" ht="18.75" customHeight="1">
      <c r="A27" s="87"/>
      <c r="B27" s="87"/>
      <c r="C27" s="87" t="s">
        <v>140</v>
      </c>
      <c r="D27" s="87"/>
      <c r="E27" s="7">
        <v>27344000000</v>
      </c>
      <c r="F27" s="88">
        <v>27314000000</v>
      </c>
      <c r="G27" s="88"/>
      <c r="H27" s="88"/>
      <c r="I27" s="88"/>
      <c r="J27" s="88"/>
      <c r="K27" s="88">
        <v>0</v>
      </c>
      <c r="L27" s="88"/>
      <c r="M27" s="7">
        <v>30000000</v>
      </c>
    </row>
    <row r="28" spans="1:13" ht="18.75" customHeight="1">
      <c r="A28" s="87"/>
      <c r="B28" s="87"/>
      <c r="C28" s="87" t="s">
        <v>60</v>
      </c>
      <c r="D28" s="87"/>
      <c r="E28" s="7">
        <v>110000000</v>
      </c>
      <c r="F28" s="88">
        <v>110000000</v>
      </c>
      <c r="G28" s="88"/>
      <c r="H28" s="88"/>
      <c r="I28" s="88"/>
      <c r="J28" s="88"/>
      <c r="K28" s="88">
        <v>0</v>
      </c>
      <c r="L28" s="88"/>
      <c r="M28" s="7">
        <v>0</v>
      </c>
    </row>
    <row r="29" spans="1:13" ht="18.75" customHeight="1">
      <c r="A29" s="87" t="s">
        <v>58</v>
      </c>
      <c r="B29" s="6" t="s">
        <v>0</v>
      </c>
      <c r="C29" s="87" t="s">
        <v>0</v>
      </c>
      <c r="D29" s="87"/>
      <c r="E29" s="7">
        <f>E30</f>
        <v>69315000</v>
      </c>
      <c r="F29" s="88">
        <v>69873463</v>
      </c>
      <c r="G29" s="88"/>
      <c r="H29" s="88"/>
      <c r="I29" s="88"/>
      <c r="J29" s="88"/>
      <c r="K29" s="88">
        <v>1004463</v>
      </c>
      <c r="L29" s="88"/>
      <c r="M29" s="7">
        <v>0</v>
      </c>
    </row>
    <row r="30" spans="1:13" ht="18.75" customHeight="1">
      <c r="A30" s="87"/>
      <c r="B30" s="6" t="s">
        <v>58</v>
      </c>
      <c r="C30" s="87" t="s">
        <v>0</v>
      </c>
      <c r="D30" s="87"/>
      <c r="E30" s="7">
        <f>SUM(E38:E39)</f>
        <v>69315000</v>
      </c>
      <c r="F30" s="88">
        <v>69873463</v>
      </c>
      <c r="G30" s="88"/>
      <c r="H30" s="88"/>
      <c r="I30" s="88"/>
      <c r="J30" s="88"/>
      <c r="K30" s="88">
        <v>1004463</v>
      </c>
      <c r="L30" s="88"/>
      <c r="M30" s="7">
        <v>0</v>
      </c>
    </row>
    <row r="31" spans="7:9" ht="18" customHeight="1">
      <c r="G31" s="57"/>
      <c r="H31" s="58"/>
      <c r="I31" s="59"/>
    </row>
    <row r="32" ht="18.75" customHeight="1"/>
    <row r="33" spans="4:11" ht="30" customHeight="1">
      <c r="D33" s="90" t="s">
        <v>75</v>
      </c>
      <c r="E33" s="90"/>
      <c r="F33" s="90"/>
      <c r="G33" s="90"/>
      <c r="H33" s="90"/>
      <c r="I33" s="90"/>
      <c r="J33" s="90"/>
      <c r="K33" s="90"/>
    </row>
    <row r="34" spans="3:13" s="60" customFormat="1" ht="18.75" customHeight="1">
      <c r="C34" s="91" t="s">
        <v>219</v>
      </c>
      <c r="D34" s="91"/>
      <c r="E34" s="91"/>
      <c r="F34" s="91"/>
      <c r="G34" s="91"/>
      <c r="H34" s="91"/>
      <c r="I34" s="91"/>
      <c r="J34" s="91"/>
      <c r="K34" s="91"/>
      <c r="L34" s="91"/>
      <c r="M34" s="91"/>
    </row>
    <row r="35" s="60" customFormat="1" ht="18.75" customHeight="1">
      <c r="A35" s="60" t="s">
        <v>150</v>
      </c>
    </row>
    <row r="36" spans="1:13" ht="18" customHeight="1">
      <c r="A36" s="89" t="s">
        <v>74</v>
      </c>
      <c r="B36" s="89"/>
      <c r="C36" s="89"/>
      <c r="D36" s="89"/>
      <c r="E36" s="89" t="s">
        <v>73</v>
      </c>
      <c r="F36" s="89" t="s">
        <v>72</v>
      </c>
      <c r="G36" s="89"/>
      <c r="H36" s="89"/>
      <c r="I36" s="89"/>
      <c r="J36" s="89"/>
      <c r="K36" s="89" t="s">
        <v>71</v>
      </c>
      <c r="L36" s="89"/>
      <c r="M36" s="89"/>
    </row>
    <row r="37" spans="1:13" ht="18" customHeight="1">
      <c r="A37" s="5" t="s">
        <v>3</v>
      </c>
      <c r="B37" s="5" t="s">
        <v>2</v>
      </c>
      <c r="C37" s="89" t="s">
        <v>1</v>
      </c>
      <c r="D37" s="89"/>
      <c r="E37" s="89"/>
      <c r="F37" s="89"/>
      <c r="G37" s="89"/>
      <c r="H37" s="89"/>
      <c r="I37" s="89"/>
      <c r="J37" s="89"/>
      <c r="K37" s="89" t="s">
        <v>5</v>
      </c>
      <c r="L37" s="89"/>
      <c r="M37" s="5" t="s">
        <v>4</v>
      </c>
    </row>
    <row r="38" spans="1:13" ht="18.75" customHeight="1" thickBot="1">
      <c r="A38" s="83" t="s">
        <v>58</v>
      </c>
      <c r="B38" s="83" t="s">
        <v>58</v>
      </c>
      <c r="C38" s="87" t="s">
        <v>59</v>
      </c>
      <c r="D38" s="87"/>
      <c r="E38" s="7">
        <v>6369000</v>
      </c>
      <c r="F38" s="88">
        <v>6369906</v>
      </c>
      <c r="G38" s="88"/>
      <c r="H38" s="88"/>
      <c r="I38" s="88"/>
      <c r="J38" s="88"/>
      <c r="K38" s="88">
        <v>0</v>
      </c>
      <c r="L38" s="88"/>
      <c r="M38" s="7">
        <v>94</v>
      </c>
    </row>
    <row r="39" spans="1:13" ht="18.75" customHeight="1" thickBot="1" thickTop="1">
      <c r="A39" s="83"/>
      <c r="B39" s="83"/>
      <c r="C39" s="83" t="s">
        <v>57</v>
      </c>
      <c r="D39" s="83"/>
      <c r="E39" s="56">
        <v>62946000</v>
      </c>
      <c r="F39" s="84">
        <v>63503557</v>
      </c>
      <c r="G39" s="84"/>
      <c r="H39" s="84"/>
      <c r="I39" s="84"/>
      <c r="J39" s="84"/>
      <c r="K39" s="84">
        <v>1004557</v>
      </c>
      <c r="L39" s="84"/>
      <c r="M39" s="56">
        <v>0</v>
      </c>
    </row>
    <row r="40" spans="1:13" ht="18.75" customHeight="1" thickTop="1">
      <c r="A40" s="85" t="s">
        <v>76</v>
      </c>
      <c r="B40" s="85"/>
      <c r="C40" s="85"/>
      <c r="D40" s="85"/>
      <c r="E40" s="8">
        <f>SUM(E7,E14,E22,E25,E29)</f>
        <v>50744580000</v>
      </c>
      <c r="F40" s="86">
        <v>50708732931</v>
      </c>
      <c r="G40" s="86"/>
      <c r="H40" s="86"/>
      <c r="I40" s="86"/>
      <c r="J40" s="86"/>
      <c r="K40" s="86">
        <v>1018360931</v>
      </c>
      <c r="L40" s="86"/>
      <c r="M40" s="8">
        <v>0</v>
      </c>
    </row>
    <row r="41" spans="7:9" ht="18" customHeight="1">
      <c r="G41" s="57"/>
      <c r="H41" s="58"/>
      <c r="I41" s="59"/>
    </row>
    <row r="42" ht="18.75" customHeight="1"/>
    <row r="43" spans="4:11" ht="30" customHeight="1">
      <c r="D43" s="90" t="s">
        <v>75</v>
      </c>
      <c r="E43" s="90"/>
      <c r="F43" s="90"/>
      <c r="G43" s="90"/>
      <c r="H43" s="90"/>
      <c r="I43" s="90"/>
      <c r="J43" s="90"/>
      <c r="K43" s="90"/>
    </row>
    <row r="44" spans="3:13" s="60" customFormat="1" ht="18.75" customHeight="1">
      <c r="C44" s="91" t="s">
        <v>219</v>
      </c>
      <c r="D44" s="91"/>
      <c r="E44" s="91"/>
      <c r="F44" s="91"/>
      <c r="G44" s="91"/>
      <c r="H44" s="91"/>
      <c r="I44" s="91"/>
      <c r="J44" s="91"/>
      <c r="K44" s="91"/>
      <c r="L44" s="91"/>
      <c r="M44" s="91"/>
    </row>
    <row r="45" s="60" customFormat="1" ht="18.75" customHeight="1">
      <c r="A45" s="60" t="s">
        <v>150</v>
      </c>
    </row>
    <row r="46" spans="1:13" ht="18" customHeight="1">
      <c r="A46" s="89" t="s">
        <v>74</v>
      </c>
      <c r="B46" s="89"/>
      <c r="C46" s="89"/>
      <c r="D46" s="89"/>
      <c r="E46" s="89" t="s">
        <v>73</v>
      </c>
      <c r="F46" s="89" t="s">
        <v>72</v>
      </c>
      <c r="G46" s="89"/>
      <c r="H46" s="89"/>
      <c r="I46" s="89"/>
      <c r="J46" s="89"/>
      <c r="K46" s="89" t="s">
        <v>71</v>
      </c>
      <c r="L46" s="89"/>
      <c r="M46" s="89"/>
    </row>
    <row r="47" spans="1:13" ht="18" customHeight="1">
      <c r="A47" s="5" t="s">
        <v>3</v>
      </c>
      <c r="B47" s="5" t="s">
        <v>2</v>
      </c>
      <c r="C47" s="89" t="s">
        <v>1</v>
      </c>
      <c r="D47" s="89"/>
      <c r="E47" s="89"/>
      <c r="F47" s="89"/>
      <c r="G47" s="89"/>
      <c r="H47" s="89"/>
      <c r="I47" s="89"/>
      <c r="J47" s="89"/>
      <c r="K47" s="89" t="s">
        <v>5</v>
      </c>
      <c r="L47" s="89"/>
      <c r="M47" s="5" t="s">
        <v>4</v>
      </c>
    </row>
    <row r="48" spans="1:13" ht="18.75" customHeight="1">
      <c r="A48" s="87" t="s">
        <v>56</v>
      </c>
      <c r="B48" s="6" t="s">
        <v>0</v>
      </c>
      <c r="C48" s="87" t="s">
        <v>0</v>
      </c>
      <c r="D48" s="87"/>
      <c r="E48" s="7">
        <f>E49</f>
        <v>60314000</v>
      </c>
      <c r="F48" s="88">
        <v>54152180</v>
      </c>
      <c r="G48" s="88"/>
      <c r="H48" s="88"/>
      <c r="I48" s="88"/>
      <c r="J48" s="88"/>
      <c r="K48" s="88">
        <v>0</v>
      </c>
      <c r="L48" s="88"/>
      <c r="M48" s="7">
        <v>6153820</v>
      </c>
    </row>
    <row r="49" spans="1:13" ht="18.75" customHeight="1">
      <c r="A49" s="87"/>
      <c r="B49" s="87" t="s">
        <v>56</v>
      </c>
      <c r="C49" s="87" t="s">
        <v>0</v>
      </c>
      <c r="D49" s="87"/>
      <c r="E49" s="7">
        <f>SUM(E50:E52)</f>
        <v>60314000</v>
      </c>
      <c r="F49" s="88">
        <v>54152180</v>
      </c>
      <c r="G49" s="88"/>
      <c r="H49" s="88"/>
      <c r="I49" s="88"/>
      <c r="J49" s="88"/>
      <c r="K49" s="88">
        <v>0</v>
      </c>
      <c r="L49" s="88"/>
      <c r="M49" s="7">
        <v>6153820</v>
      </c>
    </row>
    <row r="50" spans="1:13" ht="18.75" customHeight="1">
      <c r="A50" s="87"/>
      <c r="B50" s="87"/>
      <c r="C50" s="87" t="s">
        <v>55</v>
      </c>
      <c r="D50" s="87"/>
      <c r="E50" s="7">
        <v>43937000</v>
      </c>
      <c r="F50" s="88">
        <v>37656720</v>
      </c>
      <c r="G50" s="88"/>
      <c r="H50" s="88"/>
      <c r="I50" s="88"/>
      <c r="J50" s="88"/>
      <c r="K50" s="88">
        <v>0</v>
      </c>
      <c r="L50" s="88"/>
      <c r="M50" s="7">
        <v>6276280</v>
      </c>
    </row>
    <row r="51" spans="1:13" ht="18.75" customHeight="1">
      <c r="A51" s="87"/>
      <c r="B51" s="87"/>
      <c r="C51" s="87" t="s">
        <v>54</v>
      </c>
      <c r="D51" s="87"/>
      <c r="E51" s="7">
        <v>11882000</v>
      </c>
      <c r="F51" s="88">
        <v>12446660</v>
      </c>
      <c r="G51" s="88"/>
      <c r="H51" s="88"/>
      <c r="I51" s="88"/>
      <c r="J51" s="88"/>
      <c r="K51" s="88">
        <v>566660</v>
      </c>
      <c r="L51" s="88"/>
      <c r="M51" s="7">
        <v>0</v>
      </c>
    </row>
    <row r="52" spans="1:13" ht="18.75" customHeight="1">
      <c r="A52" s="87"/>
      <c r="B52" s="87"/>
      <c r="C52" s="87" t="s">
        <v>53</v>
      </c>
      <c r="D52" s="87"/>
      <c r="E52" s="7">
        <v>4495000</v>
      </c>
      <c r="F52" s="88">
        <v>4048800</v>
      </c>
      <c r="G52" s="88"/>
      <c r="H52" s="88"/>
      <c r="I52" s="88"/>
      <c r="J52" s="88"/>
      <c r="K52" s="88">
        <v>0</v>
      </c>
      <c r="L52" s="88"/>
      <c r="M52" s="7">
        <v>444200</v>
      </c>
    </row>
    <row r="53" spans="1:13" ht="18.75" customHeight="1">
      <c r="A53" s="87" t="s">
        <v>9</v>
      </c>
      <c r="B53" s="6" t="s">
        <v>0</v>
      </c>
      <c r="C53" s="87" t="s">
        <v>0</v>
      </c>
      <c r="D53" s="87"/>
      <c r="E53" s="7">
        <f>SUM(E54,E84)</f>
        <v>8295486000</v>
      </c>
      <c r="F53" s="88">
        <v>8122492344</v>
      </c>
      <c r="G53" s="88"/>
      <c r="H53" s="88"/>
      <c r="I53" s="88"/>
      <c r="J53" s="88"/>
      <c r="K53" s="88">
        <v>0</v>
      </c>
      <c r="L53" s="88"/>
      <c r="M53" s="7">
        <v>172613656</v>
      </c>
    </row>
    <row r="54" spans="1:13" ht="18.75" customHeight="1">
      <c r="A54" s="87"/>
      <c r="B54" s="87" t="s">
        <v>52</v>
      </c>
      <c r="C54" s="87" t="s">
        <v>0</v>
      </c>
      <c r="D54" s="87"/>
      <c r="E54" s="7">
        <f>SUM(E55:E71)</f>
        <v>4767939000</v>
      </c>
      <c r="F54" s="88">
        <v>4721422180</v>
      </c>
      <c r="G54" s="88"/>
      <c r="H54" s="88"/>
      <c r="I54" s="88"/>
      <c r="J54" s="88"/>
      <c r="K54" s="88">
        <v>0</v>
      </c>
      <c r="L54" s="88"/>
      <c r="M54" s="7">
        <v>46413820</v>
      </c>
    </row>
    <row r="55" spans="1:13" ht="18.75" customHeight="1">
      <c r="A55" s="87"/>
      <c r="B55" s="87"/>
      <c r="C55" s="87" t="s">
        <v>51</v>
      </c>
      <c r="D55" s="87"/>
      <c r="E55" s="88">
        <v>2822428000</v>
      </c>
      <c r="F55" s="88">
        <v>2805056920</v>
      </c>
      <c r="G55" s="88"/>
      <c r="H55" s="88"/>
      <c r="I55" s="88"/>
      <c r="J55" s="88"/>
      <c r="K55" s="88">
        <v>0</v>
      </c>
      <c r="L55" s="88"/>
      <c r="M55" s="88">
        <v>17349080</v>
      </c>
    </row>
    <row r="56" spans="1:13" ht="18.75" customHeight="1">
      <c r="A56" s="87"/>
      <c r="B56" s="87"/>
      <c r="C56" s="87"/>
      <c r="D56" s="87"/>
      <c r="E56" s="88"/>
      <c r="F56" s="88"/>
      <c r="G56" s="88"/>
      <c r="H56" s="88"/>
      <c r="I56" s="88"/>
      <c r="J56" s="88"/>
      <c r="K56" s="88"/>
      <c r="L56" s="88"/>
      <c r="M56" s="88"/>
    </row>
    <row r="57" spans="1:13" ht="18.75" customHeight="1">
      <c r="A57" s="87"/>
      <c r="B57" s="87"/>
      <c r="C57" s="87"/>
      <c r="D57" s="87"/>
      <c r="E57" s="88"/>
      <c r="F57" s="88"/>
      <c r="G57" s="88"/>
      <c r="H57" s="88"/>
      <c r="I57" s="88"/>
      <c r="J57" s="88"/>
      <c r="K57" s="88"/>
      <c r="L57" s="88"/>
      <c r="M57" s="88"/>
    </row>
    <row r="58" spans="1:13" ht="18.75" customHeight="1">
      <c r="A58" s="87"/>
      <c r="B58" s="87"/>
      <c r="C58" s="87" t="s">
        <v>50</v>
      </c>
      <c r="D58" s="87"/>
      <c r="E58" s="88">
        <v>215409000</v>
      </c>
      <c r="F58" s="88">
        <v>213525620</v>
      </c>
      <c r="G58" s="88"/>
      <c r="H58" s="88"/>
      <c r="I58" s="88"/>
      <c r="J58" s="88"/>
      <c r="K58" s="88">
        <v>0</v>
      </c>
      <c r="L58" s="88"/>
      <c r="M58" s="88">
        <v>1864380</v>
      </c>
    </row>
    <row r="59" spans="1:13" ht="18.75" customHeight="1">
      <c r="A59" s="87"/>
      <c r="B59" s="87"/>
      <c r="C59" s="87"/>
      <c r="D59" s="87"/>
      <c r="E59" s="88"/>
      <c r="F59" s="88"/>
      <c r="G59" s="88"/>
      <c r="H59" s="88"/>
      <c r="I59" s="88"/>
      <c r="J59" s="88"/>
      <c r="K59" s="88"/>
      <c r="L59" s="88"/>
      <c r="M59" s="88"/>
    </row>
    <row r="60" spans="1:13" ht="18.75" customHeight="1">
      <c r="A60" s="87"/>
      <c r="B60" s="87"/>
      <c r="C60" s="87"/>
      <c r="D60" s="87"/>
      <c r="E60" s="88"/>
      <c r="F60" s="88"/>
      <c r="G60" s="88"/>
      <c r="H60" s="88"/>
      <c r="I60" s="88"/>
      <c r="J60" s="88"/>
      <c r="K60" s="88"/>
      <c r="L60" s="88"/>
      <c r="M60" s="88"/>
    </row>
    <row r="61" spans="1:13" ht="18.75" customHeight="1">
      <c r="A61" s="87"/>
      <c r="B61" s="87"/>
      <c r="C61" s="87" t="s">
        <v>49</v>
      </c>
      <c r="D61" s="87"/>
      <c r="E61" s="88">
        <v>548265000</v>
      </c>
      <c r="F61" s="88">
        <v>553140250</v>
      </c>
      <c r="G61" s="88"/>
      <c r="H61" s="88"/>
      <c r="I61" s="88"/>
      <c r="J61" s="88"/>
      <c r="K61" s="88">
        <v>4878250</v>
      </c>
      <c r="L61" s="88"/>
      <c r="M61" s="88">
        <v>0</v>
      </c>
    </row>
    <row r="62" spans="1:13" ht="18.75" customHeight="1">
      <c r="A62" s="87"/>
      <c r="B62" s="87"/>
      <c r="C62" s="87"/>
      <c r="D62" s="87"/>
      <c r="E62" s="88"/>
      <c r="F62" s="88"/>
      <c r="G62" s="88"/>
      <c r="H62" s="88"/>
      <c r="I62" s="88"/>
      <c r="J62" s="88"/>
      <c r="K62" s="88"/>
      <c r="L62" s="88"/>
      <c r="M62" s="88"/>
    </row>
    <row r="63" spans="1:13" ht="18.75" customHeight="1">
      <c r="A63" s="87"/>
      <c r="B63" s="87"/>
      <c r="C63" s="87" t="s">
        <v>48</v>
      </c>
      <c r="D63" s="87"/>
      <c r="E63" s="88">
        <v>671463000</v>
      </c>
      <c r="F63" s="88">
        <v>644763870</v>
      </c>
      <c r="G63" s="88"/>
      <c r="H63" s="88"/>
      <c r="I63" s="88"/>
      <c r="J63" s="88"/>
      <c r="K63" s="88">
        <v>0</v>
      </c>
      <c r="L63" s="88"/>
      <c r="M63" s="88">
        <v>26643130</v>
      </c>
    </row>
    <row r="64" spans="1:13" ht="18.75" customHeight="1">
      <c r="A64" s="87"/>
      <c r="B64" s="87"/>
      <c r="C64" s="87"/>
      <c r="D64" s="87"/>
      <c r="E64" s="88"/>
      <c r="F64" s="88"/>
      <c r="G64" s="88"/>
      <c r="H64" s="88"/>
      <c r="I64" s="88"/>
      <c r="J64" s="88"/>
      <c r="K64" s="88"/>
      <c r="L64" s="88"/>
      <c r="M64" s="88"/>
    </row>
    <row r="65" spans="1:13" ht="18.75" customHeight="1">
      <c r="A65" s="87"/>
      <c r="B65" s="87"/>
      <c r="C65" s="87"/>
      <c r="D65" s="87"/>
      <c r="E65" s="88"/>
      <c r="F65" s="88"/>
      <c r="G65" s="88"/>
      <c r="H65" s="88"/>
      <c r="I65" s="88"/>
      <c r="J65" s="88"/>
      <c r="K65" s="88"/>
      <c r="L65" s="88"/>
      <c r="M65" s="88"/>
    </row>
    <row r="66" spans="1:13" ht="18.75" customHeight="1">
      <c r="A66" s="87"/>
      <c r="B66" s="87"/>
      <c r="C66" s="87"/>
      <c r="D66" s="87"/>
      <c r="E66" s="88"/>
      <c r="F66" s="88"/>
      <c r="G66" s="88"/>
      <c r="H66" s="88"/>
      <c r="I66" s="88"/>
      <c r="J66" s="88"/>
      <c r="K66" s="88"/>
      <c r="L66" s="88"/>
      <c r="M66" s="88"/>
    </row>
    <row r="67" spans="1:13" ht="18.75" customHeight="1">
      <c r="A67" s="87"/>
      <c r="B67" s="87"/>
      <c r="C67" s="87"/>
      <c r="D67" s="87"/>
      <c r="E67" s="88"/>
      <c r="F67" s="88"/>
      <c r="G67" s="88"/>
      <c r="H67" s="88"/>
      <c r="I67" s="88"/>
      <c r="J67" s="88"/>
      <c r="K67" s="88"/>
      <c r="L67" s="88"/>
      <c r="M67" s="88"/>
    </row>
    <row r="68" spans="1:13" ht="18.75" customHeight="1">
      <c r="A68" s="87"/>
      <c r="B68" s="87"/>
      <c r="C68" s="87"/>
      <c r="D68" s="87"/>
      <c r="E68" s="88"/>
      <c r="F68" s="88"/>
      <c r="G68" s="88"/>
      <c r="H68" s="88"/>
      <c r="I68" s="88"/>
      <c r="J68" s="88"/>
      <c r="K68" s="88"/>
      <c r="L68" s="88"/>
      <c r="M68" s="88"/>
    </row>
    <row r="69" spans="1:13" ht="18.75" customHeight="1">
      <c r="A69" s="87"/>
      <c r="B69" s="87"/>
      <c r="C69" s="87"/>
      <c r="D69" s="87"/>
      <c r="E69" s="88"/>
      <c r="F69" s="88"/>
      <c r="G69" s="88"/>
      <c r="H69" s="88"/>
      <c r="I69" s="88"/>
      <c r="J69" s="88"/>
      <c r="K69" s="88"/>
      <c r="L69" s="88"/>
      <c r="M69" s="88"/>
    </row>
    <row r="70" spans="1:13" ht="18.75" customHeight="1">
      <c r="A70" s="87"/>
      <c r="B70" s="87"/>
      <c r="C70" s="87" t="s">
        <v>47</v>
      </c>
      <c r="D70" s="87"/>
      <c r="E70" s="88">
        <v>510374000</v>
      </c>
      <c r="F70" s="88">
        <v>504935520</v>
      </c>
      <c r="G70" s="88"/>
      <c r="H70" s="88"/>
      <c r="I70" s="88"/>
      <c r="J70" s="88"/>
      <c r="K70" s="88">
        <v>0</v>
      </c>
      <c r="L70" s="88"/>
      <c r="M70" s="88">
        <v>5435480</v>
      </c>
    </row>
    <row r="71" spans="1:13" ht="18.75" customHeight="1">
      <c r="A71" s="87"/>
      <c r="B71" s="87"/>
      <c r="C71" s="87"/>
      <c r="D71" s="87"/>
      <c r="E71" s="88"/>
      <c r="F71" s="88"/>
      <c r="G71" s="88"/>
      <c r="H71" s="88"/>
      <c r="I71" s="88"/>
      <c r="J71" s="88"/>
      <c r="K71" s="88"/>
      <c r="L71" s="88"/>
      <c r="M71" s="88"/>
    </row>
    <row r="72" spans="7:9" ht="18" customHeight="1">
      <c r="G72" s="57"/>
      <c r="H72" s="58"/>
      <c r="I72" s="59"/>
    </row>
    <row r="73" ht="18.75" customHeight="1"/>
    <row r="74" spans="4:11" ht="30" customHeight="1">
      <c r="D74" s="90" t="s">
        <v>220</v>
      </c>
      <c r="E74" s="90"/>
      <c r="F74" s="90"/>
      <c r="G74" s="90"/>
      <c r="H74" s="90"/>
      <c r="I74" s="90"/>
      <c r="J74" s="90"/>
      <c r="K74" s="90"/>
    </row>
    <row r="75" spans="3:13" s="60" customFormat="1" ht="18.75" customHeight="1">
      <c r="C75" s="91" t="s">
        <v>219</v>
      </c>
      <c r="D75" s="91"/>
      <c r="E75" s="91"/>
      <c r="F75" s="91"/>
      <c r="G75" s="91"/>
      <c r="H75" s="91"/>
      <c r="I75" s="91"/>
      <c r="J75" s="91"/>
      <c r="K75" s="91"/>
      <c r="L75" s="91"/>
      <c r="M75" s="91"/>
    </row>
    <row r="76" s="60" customFormat="1" ht="18.75" customHeight="1">
      <c r="A76" s="60" t="s">
        <v>150</v>
      </c>
    </row>
    <row r="77" spans="1:13" ht="18" customHeight="1">
      <c r="A77" s="89" t="s">
        <v>74</v>
      </c>
      <c r="B77" s="89"/>
      <c r="C77" s="89"/>
      <c r="D77" s="89"/>
      <c r="E77" s="89" t="s">
        <v>73</v>
      </c>
      <c r="F77" s="89" t="s">
        <v>72</v>
      </c>
      <c r="G77" s="89"/>
      <c r="H77" s="89"/>
      <c r="I77" s="89"/>
      <c r="J77" s="89"/>
      <c r="K77" s="89" t="s">
        <v>71</v>
      </c>
      <c r="L77" s="89"/>
      <c r="M77" s="89"/>
    </row>
    <row r="78" spans="1:13" ht="18" customHeight="1">
      <c r="A78" s="5" t="s">
        <v>3</v>
      </c>
      <c r="B78" s="5" t="s">
        <v>2</v>
      </c>
      <c r="C78" s="89" t="s">
        <v>1</v>
      </c>
      <c r="D78" s="89"/>
      <c r="E78" s="89"/>
      <c r="F78" s="89"/>
      <c r="G78" s="89"/>
      <c r="H78" s="89"/>
      <c r="I78" s="89"/>
      <c r="J78" s="89"/>
      <c r="K78" s="89" t="s">
        <v>5</v>
      </c>
      <c r="L78" s="89"/>
      <c r="M78" s="5" t="s">
        <v>4</v>
      </c>
    </row>
    <row r="79" spans="1:13" ht="18.75" customHeight="1">
      <c r="A79" s="92" t="s">
        <v>9</v>
      </c>
      <c r="B79" s="87" t="s">
        <v>52</v>
      </c>
      <c r="C79" s="87" t="s">
        <v>47</v>
      </c>
      <c r="D79" s="87"/>
      <c r="E79" s="88">
        <v>510374000</v>
      </c>
      <c r="F79" s="88">
        <v>504935520</v>
      </c>
      <c r="G79" s="88"/>
      <c r="H79" s="88"/>
      <c r="I79" s="88"/>
      <c r="J79" s="88"/>
      <c r="K79" s="88">
        <v>0</v>
      </c>
      <c r="L79" s="88"/>
      <c r="M79" s="88">
        <v>5435480</v>
      </c>
    </row>
    <row r="80" spans="1:13" ht="18.75" customHeight="1">
      <c r="A80" s="94"/>
      <c r="B80" s="87"/>
      <c r="C80" s="87"/>
      <c r="D80" s="87"/>
      <c r="E80" s="88"/>
      <c r="F80" s="88"/>
      <c r="G80" s="88"/>
      <c r="H80" s="88"/>
      <c r="I80" s="88"/>
      <c r="J80" s="88"/>
      <c r="K80" s="88"/>
      <c r="L80" s="88"/>
      <c r="M80" s="88"/>
    </row>
    <row r="81" spans="1:13" ht="18.75" customHeight="1">
      <c r="A81" s="94"/>
      <c r="B81" s="87"/>
      <c r="C81" s="87"/>
      <c r="D81" s="87"/>
      <c r="E81" s="88"/>
      <c r="F81" s="88"/>
      <c r="G81" s="88"/>
      <c r="H81" s="88"/>
      <c r="I81" s="88"/>
      <c r="J81" s="88"/>
      <c r="K81" s="88"/>
      <c r="L81" s="88"/>
      <c r="M81" s="88"/>
    </row>
    <row r="82" spans="1:13" ht="18.75" customHeight="1">
      <c r="A82" s="94"/>
      <c r="B82" s="87"/>
      <c r="C82" s="87"/>
      <c r="D82" s="87"/>
      <c r="E82" s="88"/>
      <c r="F82" s="88"/>
      <c r="G82" s="88"/>
      <c r="H82" s="88"/>
      <c r="I82" s="88"/>
      <c r="J82" s="88"/>
      <c r="K82" s="88"/>
      <c r="L82" s="88"/>
      <c r="M82" s="88"/>
    </row>
    <row r="83" spans="1:13" ht="18.75" customHeight="1">
      <c r="A83" s="94"/>
      <c r="B83" s="87"/>
      <c r="C83" s="87"/>
      <c r="D83" s="87"/>
      <c r="E83" s="88"/>
      <c r="F83" s="88"/>
      <c r="G83" s="88"/>
      <c r="H83" s="88"/>
      <c r="I83" s="88"/>
      <c r="J83" s="88"/>
      <c r="K83" s="88"/>
      <c r="L83" s="88"/>
      <c r="M83" s="88"/>
    </row>
    <row r="84" spans="1:13" ht="18.75" customHeight="1">
      <c r="A84" s="94"/>
      <c r="B84" s="49" t="s">
        <v>8</v>
      </c>
      <c r="C84" s="87" t="s">
        <v>0</v>
      </c>
      <c r="D84" s="87"/>
      <c r="E84" s="7">
        <f>SUM(E113:E131,E85:E102,E139:E161,E171:E172)</f>
        <v>3527547000</v>
      </c>
      <c r="F84" s="88">
        <v>3401070164</v>
      </c>
      <c r="G84" s="88"/>
      <c r="H84" s="88"/>
      <c r="I84" s="88"/>
      <c r="J84" s="88"/>
      <c r="K84" s="88">
        <v>0</v>
      </c>
      <c r="L84" s="88"/>
      <c r="M84" s="7">
        <v>126199836</v>
      </c>
    </row>
    <row r="85" spans="1:13" ht="18.75" customHeight="1">
      <c r="A85" s="94"/>
      <c r="B85" s="50"/>
      <c r="C85" s="87" t="s">
        <v>46</v>
      </c>
      <c r="D85" s="87"/>
      <c r="E85" s="88">
        <v>74334000</v>
      </c>
      <c r="F85" s="88">
        <v>74039393</v>
      </c>
      <c r="G85" s="88"/>
      <c r="H85" s="88"/>
      <c r="I85" s="88"/>
      <c r="J85" s="88"/>
      <c r="K85" s="88">
        <v>0</v>
      </c>
      <c r="L85" s="88"/>
      <c r="M85" s="88">
        <v>256607</v>
      </c>
    </row>
    <row r="86" spans="1:13" ht="18.75" customHeight="1">
      <c r="A86" s="94"/>
      <c r="B86" s="50"/>
      <c r="C86" s="87"/>
      <c r="D86" s="87"/>
      <c r="E86" s="88"/>
      <c r="F86" s="88"/>
      <c r="G86" s="88"/>
      <c r="H86" s="88"/>
      <c r="I86" s="88"/>
      <c r="J86" s="88"/>
      <c r="K86" s="88"/>
      <c r="L86" s="88"/>
      <c r="M86" s="88"/>
    </row>
    <row r="87" spans="1:13" ht="18.75" customHeight="1">
      <c r="A87" s="94"/>
      <c r="B87" s="50"/>
      <c r="C87" s="87"/>
      <c r="D87" s="87"/>
      <c r="E87" s="88"/>
      <c r="F87" s="88"/>
      <c r="G87" s="88"/>
      <c r="H87" s="88"/>
      <c r="I87" s="88"/>
      <c r="J87" s="88"/>
      <c r="K87" s="88"/>
      <c r="L87" s="88"/>
      <c r="M87" s="88"/>
    </row>
    <row r="88" spans="1:13" ht="18.75" customHeight="1">
      <c r="A88" s="94"/>
      <c r="B88" s="50"/>
      <c r="C88" s="87" t="s">
        <v>45</v>
      </c>
      <c r="D88" s="87"/>
      <c r="E88" s="88">
        <v>22185000</v>
      </c>
      <c r="F88" s="88">
        <v>21106272</v>
      </c>
      <c r="G88" s="88"/>
      <c r="H88" s="88"/>
      <c r="I88" s="88"/>
      <c r="J88" s="88"/>
      <c r="K88" s="88">
        <v>0</v>
      </c>
      <c r="L88" s="88"/>
      <c r="M88" s="88">
        <v>1064728</v>
      </c>
    </row>
    <row r="89" spans="1:13" ht="18.75" customHeight="1">
      <c r="A89" s="94"/>
      <c r="B89" s="50"/>
      <c r="C89" s="87"/>
      <c r="D89" s="87"/>
      <c r="E89" s="88"/>
      <c r="F89" s="88"/>
      <c r="G89" s="88"/>
      <c r="H89" s="88"/>
      <c r="I89" s="88"/>
      <c r="J89" s="88"/>
      <c r="K89" s="88"/>
      <c r="L89" s="88"/>
      <c r="M89" s="88"/>
    </row>
    <row r="90" spans="1:13" ht="18.75" customHeight="1">
      <c r="A90" s="94"/>
      <c r="B90" s="50"/>
      <c r="C90" s="87"/>
      <c r="D90" s="87"/>
      <c r="E90" s="88"/>
      <c r="F90" s="88"/>
      <c r="G90" s="88"/>
      <c r="H90" s="88"/>
      <c r="I90" s="88"/>
      <c r="J90" s="88"/>
      <c r="K90" s="88"/>
      <c r="L90" s="88"/>
      <c r="M90" s="88"/>
    </row>
    <row r="91" spans="1:13" ht="18.75" customHeight="1">
      <c r="A91" s="94"/>
      <c r="B91" s="50"/>
      <c r="C91" s="87" t="s">
        <v>44</v>
      </c>
      <c r="D91" s="87"/>
      <c r="E91" s="7">
        <v>3780000</v>
      </c>
      <c r="F91" s="88">
        <v>3041000</v>
      </c>
      <c r="G91" s="88"/>
      <c r="H91" s="88"/>
      <c r="I91" s="88"/>
      <c r="J91" s="88"/>
      <c r="K91" s="88">
        <v>0</v>
      </c>
      <c r="L91" s="88"/>
      <c r="M91" s="7">
        <v>739000</v>
      </c>
    </row>
    <row r="92" spans="1:13" ht="18.75" customHeight="1">
      <c r="A92" s="94"/>
      <c r="B92" s="50"/>
      <c r="C92" s="87" t="s">
        <v>43</v>
      </c>
      <c r="D92" s="87"/>
      <c r="E92" s="88">
        <v>43148000</v>
      </c>
      <c r="F92" s="88">
        <v>42823091</v>
      </c>
      <c r="G92" s="88"/>
      <c r="H92" s="88"/>
      <c r="I92" s="88"/>
      <c r="J92" s="88"/>
      <c r="K92" s="88">
        <v>0</v>
      </c>
      <c r="L92" s="88"/>
      <c r="M92" s="88">
        <v>306909</v>
      </c>
    </row>
    <row r="93" spans="1:13" ht="18.75" customHeight="1">
      <c r="A93" s="94"/>
      <c r="B93" s="50"/>
      <c r="C93" s="87"/>
      <c r="D93" s="87"/>
      <c r="E93" s="88"/>
      <c r="F93" s="88"/>
      <c r="G93" s="88"/>
      <c r="H93" s="88"/>
      <c r="I93" s="88"/>
      <c r="J93" s="88"/>
      <c r="K93" s="88"/>
      <c r="L93" s="88"/>
      <c r="M93" s="88"/>
    </row>
    <row r="94" spans="1:14" ht="18.75" customHeight="1">
      <c r="A94" s="94"/>
      <c r="B94" s="50"/>
      <c r="C94" s="106" t="s">
        <v>42</v>
      </c>
      <c r="D94" s="107"/>
      <c r="E94" s="93">
        <v>196220000</v>
      </c>
      <c r="F94" s="103">
        <v>193892090</v>
      </c>
      <c r="G94" s="104"/>
      <c r="H94" s="104"/>
      <c r="I94" s="104"/>
      <c r="J94" s="105"/>
      <c r="K94" s="103">
        <v>0</v>
      </c>
      <c r="L94" s="105"/>
      <c r="M94" s="93">
        <v>2297910</v>
      </c>
      <c r="N94" s="17"/>
    </row>
    <row r="95" spans="1:13" ht="18.75" customHeight="1">
      <c r="A95" s="94"/>
      <c r="B95" s="50"/>
      <c r="C95" s="96"/>
      <c r="D95" s="97"/>
      <c r="E95" s="108"/>
      <c r="F95" s="110"/>
      <c r="G95" s="111"/>
      <c r="H95" s="111"/>
      <c r="I95" s="111"/>
      <c r="J95" s="112"/>
      <c r="K95" s="110"/>
      <c r="L95" s="112"/>
      <c r="M95" s="108"/>
    </row>
    <row r="96" spans="1:13" ht="18.75" customHeight="1">
      <c r="A96" s="94"/>
      <c r="B96" s="50"/>
      <c r="C96" s="96"/>
      <c r="D96" s="97"/>
      <c r="E96" s="108"/>
      <c r="F96" s="110"/>
      <c r="G96" s="111"/>
      <c r="H96" s="111"/>
      <c r="I96" s="111"/>
      <c r="J96" s="112"/>
      <c r="K96" s="110"/>
      <c r="L96" s="112"/>
      <c r="M96" s="108"/>
    </row>
    <row r="97" spans="1:13" ht="18.75" customHeight="1">
      <c r="A97" s="94"/>
      <c r="B97" s="50"/>
      <c r="C97" s="96"/>
      <c r="D97" s="97"/>
      <c r="E97" s="108"/>
      <c r="F97" s="110"/>
      <c r="G97" s="111"/>
      <c r="H97" s="111"/>
      <c r="I97" s="111"/>
      <c r="J97" s="112"/>
      <c r="K97" s="110"/>
      <c r="L97" s="112"/>
      <c r="M97" s="108"/>
    </row>
    <row r="98" spans="1:13" ht="18.75" customHeight="1">
      <c r="A98" s="94"/>
      <c r="B98" s="50"/>
      <c r="C98" s="96"/>
      <c r="D98" s="97"/>
      <c r="E98" s="108"/>
      <c r="F98" s="110"/>
      <c r="G98" s="111"/>
      <c r="H98" s="111"/>
      <c r="I98" s="111"/>
      <c r="J98" s="112"/>
      <c r="K98" s="110"/>
      <c r="L98" s="112"/>
      <c r="M98" s="108"/>
    </row>
    <row r="99" spans="1:13" ht="18.75" customHeight="1">
      <c r="A99" s="94"/>
      <c r="B99" s="50"/>
      <c r="C99" s="96"/>
      <c r="D99" s="97"/>
      <c r="E99" s="108"/>
      <c r="F99" s="110"/>
      <c r="G99" s="111"/>
      <c r="H99" s="111"/>
      <c r="I99" s="111"/>
      <c r="J99" s="112"/>
      <c r="K99" s="110"/>
      <c r="L99" s="112"/>
      <c r="M99" s="108"/>
    </row>
    <row r="100" spans="1:13" ht="18.75" customHeight="1">
      <c r="A100" s="94"/>
      <c r="B100" s="50"/>
      <c r="C100" s="96"/>
      <c r="D100" s="97"/>
      <c r="E100" s="108"/>
      <c r="F100" s="110"/>
      <c r="G100" s="111"/>
      <c r="H100" s="111"/>
      <c r="I100" s="111"/>
      <c r="J100" s="112"/>
      <c r="K100" s="110"/>
      <c r="L100" s="112"/>
      <c r="M100" s="108"/>
    </row>
    <row r="101" spans="1:13" ht="18.75" customHeight="1">
      <c r="A101" s="94"/>
      <c r="B101" s="50"/>
      <c r="C101" s="96"/>
      <c r="D101" s="97"/>
      <c r="E101" s="108"/>
      <c r="F101" s="110"/>
      <c r="G101" s="111"/>
      <c r="H101" s="111"/>
      <c r="I101" s="111"/>
      <c r="J101" s="112"/>
      <c r="K101" s="110"/>
      <c r="L101" s="112"/>
      <c r="M101" s="108"/>
    </row>
    <row r="102" spans="1:13" ht="18.75" customHeight="1">
      <c r="A102" s="95"/>
      <c r="B102" s="51"/>
      <c r="C102" s="98"/>
      <c r="D102" s="99"/>
      <c r="E102" s="109"/>
      <c r="F102" s="100"/>
      <c r="G102" s="101"/>
      <c r="H102" s="101"/>
      <c r="I102" s="101"/>
      <c r="J102" s="102"/>
      <c r="K102" s="100"/>
      <c r="L102" s="102"/>
      <c r="M102" s="109"/>
    </row>
    <row r="103" spans="1:13" ht="18.75" customHeight="1">
      <c r="A103" s="77"/>
      <c r="B103" s="77"/>
      <c r="C103" s="77"/>
      <c r="D103" s="77"/>
      <c r="E103" s="54"/>
      <c r="F103" s="54"/>
      <c r="G103" s="54"/>
      <c r="H103" s="54"/>
      <c r="I103" s="54"/>
      <c r="J103" s="54"/>
      <c r="K103" s="54"/>
      <c r="L103" s="54"/>
      <c r="M103" s="54"/>
    </row>
    <row r="104" spans="1:13" ht="18.75" customHeight="1">
      <c r="A104" s="77"/>
      <c r="B104" s="77"/>
      <c r="C104" s="77"/>
      <c r="D104" s="77"/>
      <c r="E104" s="54"/>
      <c r="F104" s="54"/>
      <c r="G104" s="54"/>
      <c r="H104" s="54"/>
      <c r="I104" s="54"/>
      <c r="J104" s="54"/>
      <c r="K104" s="54"/>
      <c r="L104" s="54"/>
      <c r="M104" s="54"/>
    </row>
    <row r="105" spans="4:11" ht="30" customHeight="1">
      <c r="D105" s="90" t="s">
        <v>220</v>
      </c>
      <c r="E105" s="90"/>
      <c r="F105" s="90"/>
      <c r="G105" s="90"/>
      <c r="H105" s="90"/>
      <c r="I105" s="90"/>
      <c r="J105" s="90"/>
      <c r="K105" s="90"/>
    </row>
    <row r="106" spans="3:13" s="60" customFormat="1" ht="18.75" customHeight="1">
      <c r="C106" s="91" t="s">
        <v>219</v>
      </c>
      <c r="D106" s="91"/>
      <c r="E106" s="91"/>
      <c r="F106" s="91"/>
      <c r="G106" s="91"/>
      <c r="H106" s="91"/>
      <c r="I106" s="91"/>
      <c r="J106" s="91"/>
      <c r="K106" s="91"/>
      <c r="L106" s="91"/>
      <c r="M106" s="91"/>
    </row>
    <row r="107" s="60" customFormat="1" ht="18.75" customHeight="1">
      <c r="A107" s="60" t="s">
        <v>150</v>
      </c>
    </row>
    <row r="108" spans="1:13" ht="18" customHeight="1">
      <c r="A108" s="89" t="s">
        <v>74</v>
      </c>
      <c r="B108" s="89"/>
      <c r="C108" s="89"/>
      <c r="D108" s="89"/>
      <c r="E108" s="89" t="s">
        <v>73</v>
      </c>
      <c r="F108" s="89" t="s">
        <v>72</v>
      </c>
      <c r="G108" s="89"/>
      <c r="H108" s="89"/>
      <c r="I108" s="89"/>
      <c r="J108" s="89"/>
      <c r="K108" s="89" t="s">
        <v>71</v>
      </c>
      <c r="L108" s="89"/>
      <c r="M108" s="89"/>
    </row>
    <row r="109" spans="1:13" ht="18" customHeight="1">
      <c r="A109" s="5" t="s">
        <v>3</v>
      </c>
      <c r="B109" s="5" t="s">
        <v>2</v>
      </c>
      <c r="C109" s="89" t="s">
        <v>1</v>
      </c>
      <c r="D109" s="89"/>
      <c r="E109" s="89"/>
      <c r="F109" s="89"/>
      <c r="G109" s="89"/>
      <c r="H109" s="89"/>
      <c r="I109" s="89"/>
      <c r="J109" s="89"/>
      <c r="K109" s="89" t="s">
        <v>5</v>
      </c>
      <c r="L109" s="89"/>
      <c r="M109" s="5" t="s">
        <v>4</v>
      </c>
    </row>
    <row r="110" spans="1:13" ht="18.75" customHeight="1">
      <c r="A110" s="49" t="s">
        <v>223</v>
      </c>
      <c r="B110" s="50" t="s">
        <v>221</v>
      </c>
      <c r="C110" s="68" t="s">
        <v>224</v>
      </c>
      <c r="D110" s="69"/>
      <c r="E110" s="28">
        <v>196220000</v>
      </c>
      <c r="F110" s="103">
        <v>193892090</v>
      </c>
      <c r="G110" s="104"/>
      <c r="H110" s="104"/>
      <c r="I110" s="104"/>
      <c r="J110" s="105"/>
      <c r="K110" s="71"/>
      <c r="L110" s="73"/>
      <c r="M110" s="28"/>
    </row>
    <row r="111" spans="1:13" ht="18.75" customHeight="1">
      <c r="A111" s="50"/>
      <c r="B111" s="50"/>
      <c r="C111" s="96"/>
      <c r="D111" s="97"/>
      <c r="E111" s="28"/>
      <c r="F111" s="71"/>
      <c r="G111" s="72"/>
      <c r="H111" s="72"/>
      <c r="I111" s="72"/>
      <c r="J111" s="73"/>
      <c r="K111" s="71"/>
      <c r="L111" s="73"/>
      <c r="M111" s="28"/>
    </row>
    <row r="112" spans="1:13" ht="18.75" customHeight="1">
      <c r="A112" s="50"/>
      <c r="B112" s="50"/>
      <c r="C112" s="98"/>
      <c r="D112" s="99"/>
      <c r="E112" s="29"/>
      <c r="F112" s="74"/>
      <c r="G112" s="75"/>
      <c r="H112" s="75"/>
      <c r="I112" s="75"/>
      <c r="J112" s="76"/>
      <c r="K112" s="74"/>
      <c r="L112" s="76"/>
      <c r="M112" s="29"/>
    </row>
    <row r="113" spans="1:13" ht="18.75" customHeight="1">
      <c r="A113" s="50"/>
      <c r="B113" s="50"/>
      <c r="C113" s="87" t="s">
        <v>41</v>
      </c>
      <c r="D113" s="87"/>
      <c r="E113" s="88">
        <v>1555343000</v>
      </c>
      <c r="F113" s="88">
        <v>1555103860</v>
      </c>
      <c r="G113" s="88"/>
      <c r="H113" s="88"/>
      <c r="I113" s="88"/>
      <c r="J113" s="88"/>
      <c r="K113" s="88">
        <v>0</v>
      </c>
      <c r="L113" s="88"/>
      <c r="M113" s="88">
        <v>227140</v>
      </c>
    </row>
    <row r="114" spans="1:13" ht="18.75" customHeight="1">
      <c r="A114" s="50"/>
      <c r="B114" s="50"/>
      <c r="C114" s="87"/>
      <c r="D114" s="87"/>
      <c r="E114" s="88"/>
      <c r="F114" s="88"/>
      <c r="G114" s="88"/>
      <c r="H114" s="88"/>
      <c r="I114" s="88"/>
      <c r="J114" s="88"/>
      <c r="K114" s="88"/>
      <c r="L114" s="88"/>
      <c r="M114" s="88"/>
    </row>
    <row r="115" spans="1:13" ht="18.75" customHeight="1">
      <c r="A115" s="50"/>
      <c r="B115" s="50"/>
      <c r="C115" s="87"/>
      <c r="D115" s="87"/>
      <c r="E115" s="88"/>
      <c r="F115" s="88"/>
      <c r="G115" s="88"/>
      <c r="H115" s="88"/>
      <c r="I115" s="88"/>
      <c r="J115" s="88"/>
      <c r="K115" s="88"/>
      <c r="L115" s="88"/>
      <c r="M115" s="88"/>
    </row>
    <row r="116" spans="1:13" ht="18.75" customHeight="1">
      <c r="A116" s="50"/>
      <c r="B116" s="50"/>
      <c r="C116" s="87"/>
      <c r="D116" s="87"/>
      <c r="E116" s="88"/>
      <c r="F116" s="88"/>
      <c r="G116" s="88"/>
      <c r="H116" s="88"/>
      <c r="I116" s="88"/>
      <c r="J116" s="88"/>
      <c r="K116" s="88"/>
      <c r="L116" s="88"/>
      <c r="M116" s="88"/>
    </row>
    <row r="117" spans="1:13" ht="18.75" customHeight="1">
      <c r="A117" s="50"/>
      <c r="B117" s="50"/>
      <c r="C117" s="87"/>
      <c r="D117" s="87"/>
      <c r="E117" s="88"/>
      <c r="F117" s="88"/>
      <c r="G117" s="88"/>
      <c r="H117" s="88"/>
      <c r="I117" s="88"/>
      <c r="J117" s="88"/>
      <c r="K117" s="88"/>
      <c r="L117" s="88"/>
      <c r="M117" s="88"/>
    </row>
    <row r="118" spans="1:13" ht="18.75" customHeight="1">
      <c r="A118" s="50"/>
      <c r="B118" s="50"/>
      <c r="C118" s="87"/>
      <c r="D118" s="87"/>
      <c r="E118" s="88"/>
      <c r="F118" s="88"/>
      <c r="G118" s="88"/>
      <c r="H118" s="88"/>
      <c r="I118" s="88"/>
      <c r="J118" s="88"/>
      <c r="K118" s="88"/>
      <c r="L118" s="88"/>
      <c r="M118" s="88"/>
    </row>
    <row r="119" spans="1:13" ht="18.75" customHeight="1">
      <c r="A119" s="50"/>
      <c r="B119" s="50"/>
      <c r="C119" s="87" t="s">
        <v>210</v>
      </c>
      <c r="D119" s="87"/>
      <c r="E119" s="7">
        <v>43558000</v>
      </c>
      <c r="F119" s="88">
        <v>42842830</v>
      </c>
      <c r="G119" s="88"/>
      <c r="H119" s="88"/>
      <c r="I119" s="88"/>
      <c r="J119" s="88"/>
      <c r="K119" s="88">
        <v>0</v>
      </c>
      <c r="L119" s="88"/>
      <c r="M119" s="7">
        <v>698170</v>
      </c>
    </row>
    <row r="120" spans="1:13" ht="18.75" customHeight="1">
      <c r="A120" s="50"/>
      <c r="B120" s="50"/>
      <c r="C120" s="92" t="s">
        <v>40</v>
      </c>
      <c r="D120" s="92"/>
      <c r="E120" s="18">
        <v>97034000</v>
      </c>
      <c r="F120" s="93">
        <v>97118965</v>
      </c>
      <c r="G120" s="93"/>
      <c r="H120" s="93"/>
      <c r="I120" s="93"/>
      <c r="J120" s="93"/>
      <c r="K120" s="93">
        <v>98965</v>
      </c>
      <c r="L120" s="93"/>
      <c r="M120" s="18">
        <v>0</v>
      </c>
    </row>
    <row r="121" spans="1:13" ht="18.75" customHeight="1">
      <c r="A121" s="50"/>
      <c r="B121" s="50"/>
      <c r="C121" s="68"/>
      <c r="D121" s="69"/>
      <c r="E121" s="22"/>
      <c r="F121" s="108"/>
      <c r="G121" s="108"/>
      <c r="H121" s="108"/>
      <c r="I121" s="108"/>
      <c r="J121" s="108"/>
      <c r="K121" s="108"/>
      <c r="L121" s="108"/>
      <c r="M121" s="22"/>
    </row>
    <row r="122" spans="1:13" ht="18.75" customHeight="1">
      <c r="A122" s="50"/>
      <c r="B122" s="50"/>
      <c r="C122" s="63"/>
      <c r="D122" s="64"/>
      <c r="E122" s="23"/>
      <c r="F122" s="65"/>
      <c r="G122" s="66"/>
      <c r="H122" s="66"/>
      <c r="I122" s="66"/>
      <c r="J122" s="67"/>
      <c r="K122" s="65"/>
      <c r="L122" s="67"/>
      <c r="M122" s="23"/>
    </row>
    <row r="123" spans="1:13" ht="18.75" customHeight="1">
      <c r="A123" s="50"/>
      <c r="B123" s="50"/>
      <c r="C123" s="61" t="s">
        <v>39</v>
      </c>
      <c r="D123" s="62"/>
      <c r="E123" s="27">
        <v>93027000</v>
      </c>
      <c r="F123" s="103">
        <v>85127430</v>
      </c>
      <c r="G123" s="104"/>
      <c r="H123" s="104"/>
      <c r="I123" s="104"/>
      <c r="J123" s="105"/>
      <c r="K123" s="103">
        <v>0</v>
      </c>
      <c r="L123" s="105"/>
      <c r="M123" s="27">
        <v>7869570</v>
      </c>
    </row>
    <row r="124" spans="1:13" ht="18.75" customHeight="1">
      <c r="A124" s="50"/>
      <c r="B124" s="50"/>
      <c r="C124" s="68"/>
      <c r="D124" s="69"/>
      <c r="E124" s="28"/>
      <c r="F124" s="110"/>
      <c r="G124" s="111"/>
      <c r="H124" s="111"/>
      <c r="I124" s="111"/>
      <c r="J124" s="112"/>
      <c r="K124" s="110"/>
      <c r="L124" s="112"/>
      <c r="M124" s="28"/>
    </row>
    <row r="125" spans="1:13" ht="18.75" customHeight="1">
      <c r="A125" s="50"/>
      <c r="B125" s="50"/>
      <c r="C125" s="63"/>
      <c r="D125" s="64"/>
      <c r="E125" s="29"/>
      <c r="F125" s="100"/>
      <c r="G125" s="101"/>
      <c r="H125" s="101"/>
      <c r="I125" s="101"/>
      <c r="J125" s="102"/>
      <c r="K125" s="100"/>
      <c r="L125" s="102"/>
      <c r="M125" s="29"/>
    </row>
    <row r="126" spans="1:13" ht="18.75" customHeight="1">
      <c r="A126" s="50"/>
      <c r="B126" s="50"/>
      <c r="C126" s="61" t="s">
        <v>38</v>
      </c>
      <c r="D126" s="62"/>
      <c r="E126" s="27">
        <v>207743000</v>
      </c>
      <c r="F126" s="103">
        <v>154108875</v>
      </c>
      <c r="G126" s="104"/>
      <c r="H126" s="104"/>
      <c r="I126" s="104"/>
      <c r="J126" s="105"/>
      <c r="K126" s="103">
        <v>0</v>
      </c>
      <c r="L126" s="105"/>
      <c r="M126" s="27">
        <v>53618125</v>
      </c>
    </row>
    <row r="127" spans="1:13" ht="18.75" customHeight="1">
      <c r="A127" s="50"/>
      <c r="B127" s="50"/>
      <c r="C127" s="68"/>
      <c r="D127" s="69"/>
      <c r="E127" s="28"/>
      <c r="F127" s="110"/>
      <c r="G127" s="111"/>
      <c r="H127" s="111"/>
      <c r="I127" s="111"/>
      <c r="J127" s="112"/>
      <c r="K127" s="110"/>
      <c r="L127" s="112"/>
      <c r="M127" s="28"/>
    </row>
    <row r="128" spans="1:13" ht="18.75" customHeight="1">
      <c r="A128" s="50"/>
      <c r="B128" s="50"/>
      <c r="C128" s="68"/>
      <c r="D128" s="69"/>
      <c r="E128" s="28"/>
      <c r="F128" s="110"/>
      <c r="G128" s="111"/>
      <c r="H128" s="111"/>
      <c r="I128" s="111"/>
      <c r="J128" s="112"/>
      <c r="K128" s="110"/>
      <c r="L128" s="112"/>
      <c r="M128" s="28"/>
    </row>
    <row r="129" spans="1:13" ht="18.75" customHeight="1">
      <c r="A129" s="50"/>
      <c r="B129" s="50"/>
      <c r="C129" s="68"/>
      <c r="D129" s="69"/>
      <c r="E129" s="28"/>
      <c r="F129" s="110"/>
      <c r="G129" s="111"/>
      <c r="H129" s="111"/>
      <c r="I129" s="111"/>
      <c r="J129" s="112"/>
      <c r="K129" s="110"/>
      <c r="L129" s="112"/>
      <c r="M129" s="28"/>
    </row>
    <row r="130" spans="1:13" ht="18.75" customHeight="1">
      <c r="A130" s="50"/>
      <c r="B130" s="50"/>
      <c r="C130" s="68"/>
      <c r="D130" s="69"/>
      <c r="E130" s="28"/>
      <c r="F130" s="110"/>
      <c r="G130" s="111"/>
      <c r="H130" s="111"/>
      <c r="I130" s="111"/>
      <c r="J130" s="112"/>
      <c r="K130" s="110"/>
      <c r="L130" s="112"/>
      <c r="M130" s="28"/>
    </row>
    <row r="131" spans="1:13" ht="18.75" customHeight="1">
      <c r="A131" s="51"/>
      <c r="B131" s="51"/>
      <c r="C131" s="63"/>
      <c r="D131" s="64"/>
      <c r="E131" s="29"/>
      <c r="F131" s="100"/>
      <c r="G131" s="101"/>
      <c r="H131" s="101"/>
      <c r="I131" s="101"/>
      <c r="J131" s="102"/>
      <c r="K131" s="100"/>
      <c r="L131" s="102"/>
      <c r="M131" s="29"/>
    </row>
    <row r="132" ht="18.75" customHeight="1"/>
    <row r="133" spans="4:11" ht="30" customHeight="1">
      <c r="D133" s="90" t="s">
        <v>75</v>
      </c>
      <c r="E133" s="90"/>
      <c r="F133" s="90"/>
      <c r="G133" s="90"/>
      <c r="H133" s="90"/>
      <c r="I133" s="90"/>
      <c r="J133" s="90"/>
      <c r="K133" s="90"/>
    </row>
    <row r="134" spans="3:13" s="60" customFormat="1" ht="18.75" customHeight="1">
      <c r="C134" s="91" t="s">
        <v>219</v>
      </c>
      <c r="D134" s="91"/>
      <c r="E134" s="91"/>
      <c r="F134" s="91"/>
      <c r="G134" s="91"/>
      <c r="H134" s="91"/>
      <c r="I134" s="91"/>
      <c r="J134" s="91"/>
      <c r="K134" s="91"/>
      <c r="L134" s="91"/>
      <c r="M134" s="91"/>
    </row>
    <row r="135" s="60" customFormat="1" ht="18.75" customHeight="1">
      <c r="A135" s="60" t="s">
        <v>150</v>
      </c>
    </row>
    <row r="136" spans="1:13" ht="18" customHeight="1">
      <c r="A136" s="89" t="s">
        <v>74</v>
      </c>
      <c r="B136" s="89"/>
      <c r="C136" s="89"/>
      <c r="D136" s="89"/>
      <c r="E136" s="89" t="s">
        <v>73</v>
      </c>
      <c r="F136" s="89" t="s">
        <v>72</v>
      </c>
      <c r="G136" s="89"/>
      <c r="H136" s="89"/>
      <c r="I136" s="89"/>
      <c r="J136" s="89"/>
      <c r="K136" s="89" t="s">
        <v>71</v>
      </c>
      <c r="L136" s="89"/>
      <c r="M136" s="89"/>
    </row>
    <row r="137" spans="1:13" ht="18" customHeight="1">
      <c r="A137" s="5" t="s">
        <v>3</v>
      </c>
      <c r="B137" s="5" t="s">
        <v>2</v>
      </c>
      <c r="C137" s="89" t="s">
        <v>1</v>
      </c>
      <c r="D137" s="89"/>
      <c r="E137" s="89"/>
      <c r="F137" s="89"/>
      <c r="G137" s="89"/>
      <c r="H137" s="89"/>
      <c r="I137" s="89"/>
      <c r="J137" s="89"/>
      <c r="K137" s="89" t="s">
        <v>5</v>
      </c>
      <c r="L137" s="89"/>
      <c r="M137" s="5" t="s">
        <v>4</v>
      </c>
    </row>
    <row r="138" spans="1:13" ht="18.75" customHeight="1">
      <c r="A138" s="50" t="s">
        <v>223</v>
      </c>
      <c r="B138" s="50" t="s">
        <v>221</v>
      </c>
      <c r="C138" s="63" t="s">
        <v>225</v>
      </c>
      <c r="D138" s="64"/>
      <c r="E138" s="29">
        <v>207743000</v>
      </c>
      <c r="F138" s="113">
        <v>154108875</v>
      </c>
      <c r="G138" s="114"/>
      <c r="H138" s="114"/>
      <c r="I138" s="114"/>
      <c r="J138" s="115"/>
      <c r="K138" s="113">
        <v>0</v>
      </c>
      <c r="L138" s="115"/>
      <c r="M138" s="29">
        <v>53618125</v>
      </c>
    </row>
    <row r="139" spans="1:13" ht="18.75" customHeight="1">
      <c r="A139" s="50"/>
      <c r="B139" s="50"/>
      <c r="C139" s="87" t="s">
        <v>37</v>
      </c>
      <c r="D139" s="87"/>
      <c r="E139" s="88">
        <v>75135000</v>
      </c>
      <c r="F139" s="88">
        <v>75922550</v>
      </c>
      <c r="G139" s="88"/>
      <c r="H139" s="88"/>
      <c r="I139" s="88"/>
      <c r="J139" s="88"/>
      <c r="K139" s="88">
        <v>800550</v>
      </c>
      <c r="L139" s="88"/>
      <c r="M139" s="88">
        <v>0</v>
      </c>
    </row>
    <row r="140" spans="1:13" ht="18.75" customHeight="1">
      <c r="A140" s="50"/>
      <c r="B140" s="50"/>
      <c r="C140" s="87"/>
      <c r="D140" s="87"/>
      <c r="E140" s="88"/>
      <c r="F140" s="88"/>
      <c r="G140" s="88"/>
      <c r="H140" s="88"/>
      <c r="I140" s="88"/>
      <c r="J140" s="88"/>
      <c r="K140" s="88"/>
      <c r="L140" s="88"/>
      <c r="M140" s="88"/>
    </row>
    <row r="141" spans="1:13" ht="18.75" customHeight="1">
      <c r="A141" s="50"/>
      <c r="B141" s="50"/>
      <c r="C141" s="87" t="s">
        <v>36</v>
      </c>
      <c r="D141" s="87"/>
      <c r="E141" s="7">
        <v>59682000</v>
      </c>
      <c r="F141" s="88">
        <v>51319890</v>
      </c>
      <c r="G141" s="88"/>
      <c r="H141" s="88"/>
      <c r="I141" s="88"/>
      <c r="J141" s="88"/>
      <c r="K141" s="88">
        <v>0</v>
      </c>
      <c r="L141" s="88"/>
      <c r="M141" s="7">
        <v>8354110</v>
      </c>
    </row>
    <row r="142" spans="1:13" ht="18.75" customHeight="1">
      <c r="A142" s="50"/>
      <c r="B142" s="50"/>
      <c r="C142" s="87" t="s">
        <v>35</v>
      </c>
      <c r="D142" s="87"/>
      <c r="E142" s="7">
        <v>233307000</v>
      </c>
      <c r="F142" s="88">
        <v>215074024</v>
      </c>
      <c r="G142" s="88"/>
      <c r="H142" s="88"/>
      <c r="I142" s="88"/>
      <c r="J142" s="88"/>
      <c r="K142" s="88">
        <v>0</v>
      </c>
      <c r="L142" s="88"/>
      <c r="M142" s="7">
        <v>18201976</v>
      </c>
    </row>
    <row r="143" spans="1:13" ht="18.75" customHeight="1">
      <c r="A143" s="50"/>
      <c r="B143" s="50"/>
      <c r="C143" s="87" t="s">
        <v>34</v>
      </c>
      <c r="D143" s="87"/>
      <c r="E143" s="88">
        <v>37027000</v>
      </c>
      <c r="F143" s="88">
        <v>33283620</v>
      </c>
      <c r="G143" s="88"/>
      <c r="H143" s="88"/>
      <c r="I143" s="88"/>
      <c r="J143" s="88"/>
      <c r="K143" s="88">
        <v>0</v>
      </c>
      <c r="L143" s="88"/>
      <c r="M143" s="88">
        <v>3738380</v>
      </c>
    </row>
    <row r="144" spans="1:13" ht="18.75" customHeight="1">
      <c r="A144" s="50"/>
      <c r="B144" s="50"/>
      <c r="C144" s="87"/>
      <c r="D144" s="87"/>
      <c r="E144" s="88"/>
      <c r="F144" s="88"/>
      <c r="G144" s="88"/>
      <c r="H144" s="88"/>
      <c r="I144" s="88"/>
      <c r="J144" s="88"/>
      <c r="K144" s="88"/>
      <c r="L144" s="88"/>
      <c r="M144" s="88"/>
    </row>
    <row r="145" spans="1:13" ht="18.75" customHeight="1">
      <c r="A145" s="50"/>
      <c r="B145" s="50"/>
      <c r="C145" s="87"/>
      <c r="D145" s="87"/>
      <c r="E145" s="88"/>
      <c r="F145" s="88"/>
      <c r="G145" s="88"/>
      <c r="H145" s="88"/>
      <c r="I145" s="88"/>
      <c r="J145" s="88"/>
      <c r="K145" s="88"/>
      <c r="L145" s="88"/>
      <c r="M145" s="88"/>
    </row>
    <row r="146" spans="1:13" ht="18.75" customHeight="1">
      <c r="A146" s="50"/>
      <c r="B146" s="50"/>
      <c r="C146" s="87"/>
      <c r="D146" s="87"/>
      <c r="E146" s="88"/>
      <c r="F146" s="88"/>
      <c r="G146" s="88"/>
      <c r="H146" s="88"/>
      <c r="I146" s="88"/>
      <c r="J146" s="88"/>
      <c r="K146" s="88"/>
      <c r="L146" s="88"/>
      <c r="M146" s="88"/>
    </row>
    <row r="147" spans="1:13" ht="18.75" customHeight="1">
      <c r="A147" s="50"/>
      <c r="B147" s="50"/>
      <c r="C147" s="87" t="s">
        <v>33</v>
      </c>
      <c r="D147" s="87"/>
      <c r="E147" s="88">
        <v>262570000</v>
      </c>
      <c r="F147" s="88">
        <v>257791000</v>
      </c>
      <c r="G147" s="88"/>
      <c r="H147" s="88"/>
      <c r="I147" s="88"/>
      <c r="J147" s="88"/>
      <c r="K147" s="88">
        <v>0</v>
      </c>
      <c r="L147" s="88"/>
      <c r="M147" s="88">
        <v>4766000</v>
      </c>
    </row>
    <row r="148" spans="1:13" ht="18.75" customHeight="1">
      <c r="A148" s="50"/>
      <c r="B148" s="50"/>
      <c r="C148" s="87"/>
      <c r="D148" s="87"/>
      <c r="E148" s="88"/>
      <c r="F148" s="88"/>
      <c r="G148" s="88"/>
      <c r="H148" s="88"/>
      <c r="I148" s="88"/>
      <c r="J148" s="88"/>
      <c r="K148" s="88"/>
      <c r="L148" s="88"/>
      <c r="M148" s="88"/>
    </row>
    <row r="149" spans="1:13" ht="18.75" customHeight="1">
      <c r="A149" s="50"/>
      <c r="B149" s="50"/>
      <c r="C149" s="87"/>
      <c r="D149" s="87"/>
      <c r="E149" s="88"/>
      <c r="F149" s="88"/>
      <c r="G149" s="88"/>
      <c r="H149" s="88"/>
      <c r="I149" s="88"/>
      <c r="J149" s="88"/>
      <c r="K149" s="88"/>
      <c r="L149" s="88"/>
      <c r="M149" s="88"/>
    </row>
    <row r="150" spans="1:13" ht="18.75" customHeight="1">
      <c r="A150" s="50"/>
      <c r="B150" s="50"/>
      <c r="C150" s="87"/>
      <c r="D150" s="87"/>
      <c r="E150" s="88"/>
      <c r="F150" s="88"/>
      <c r="G150" s="88"/>
      <c r="H150" s="88"/>
      <c r="I150" s="88"/>
      <c r="J150" s="88"/>
      <c r="K150" s="88"/>
      <c r="L150" s="88"/>
      <c r="M150" s="88"/>
    </row>
    <row r="151" spans="1:13" ht="18.75" customHeight="1">
      <c r="A151" s="50"/>
      <c r="B151" s="50"/>
      <c r="C151" s="87"/>
      <c r="D151" s="87"/>
      <c r="E151" s="88"/>
      <c r="F151" s="88"/>
      <c r="G151" s="88"/>
      <c r="H151" s="88"/>
      <c r="I151" s="88"/>
      <c r="J151" s="88"/>
      <c r="K151" s="88"/>
      <c r="L151" s="88"/>
      <c r="M151" s="88"/>
    </row>
    <row r="152" spans="1:13" ht="18.75" customHeight="1">
      <c r="A152" s="50"/>
      <c r="B152" s="50"/>
      <c r="C152" s="87"/>
      <c r="D152" s="87"/>
      <c r="E152" s="88"/>
      <c r="F152" s="88"/>
      <c r="G152" s="88"/>
      <c r="H152" s="88"/>
      <c r="I152" s="88"/>
      <c r="J152" s="88"/>
      <c r="K152" s="88"/>
      <c r="L152" s="88"/>
      <c r="M152" s="88"/>
    </row>
    <row r="153" spans="1:13" ht="18.75" customHeight="1">
      <c r="A153" s="50"/>
      <c r="B153" s="50"/>
      <c r="C153" s="87"/>
      <c r="D153" s="87"/>
      <c r="E153" s="88"/>
      <c r="F153" s="88"/>
      <c r="G153" s="88"/>
      <c r="H153" s="88"/>
      <c r="I153" s="88"/>
      <c r="J153" s="88"/>
      <c r="K153" s="88"/>
      <c r="L153" s="88"/>
      <c r="M153" s="88"/>
    </row>
    <row r="154" spans="1:13" ht="18.75" customHeight="1">
      <c r="A154" s="50"/>
      <c r="B154" s="50"/>
      <c r="C154" s="87" t="s">
        <v>32</v>
      </c>
      <c r="D154" s="87"/>
      <c r="E154" s="88">
        <v>229979000</v>
      </c>
      <c r="F154" s="88">
        <v>213412352</v>
      </c>
      <c r="G154" s="88"/>
      <c r="H154" s="88"/>
      <c r="I154" s="88"/>
      <c r="J154" s="88"/>
      <c r="K154" s="88">
        <v>0</v>
      </c>
      <c r="L154" s="88"/>
      <c r="M154" s="88">
        <v>16556648</v>
      </c>
    </row>
    <row r="155" spans="1:13" ht="18.75" customHeight="1">
      <c r="A155" s="50"/>
      <c r="B155" s="50"/>
      <c r="C155" s="87"/>
      <c r="D155" s="87"/>
      <c r="E155" s="88"/>
      <c r="F155" s="88"/>
      <c r="G155" s="88"/>
      <c r="H155" s="88"/>
      <c r="I155" s="88"/>
      <c r="J155" s="88"/>
      <c r="K155" s="88"/>
      <c r="L155" s="88"/>
      <c r="M155" s="88"/>
    </row>
    <row r="156" spans="1:13" ht="18.75" customHeight="1">
      <c r="A156" s="50"/>
      <c r="B156" s="50"/>
      <c r="C156" s="87"/>
      <c r="D156" s="87"/>
      <c r="E156" s="88"/>
      <c r="F156" s="88"/>
      <c r="G156" s="88"/>
      <c r="H156" s="88"/>
      <c r="I156" s="88"/>
      <c r="J156" s="88"/>
      <c r="K156" s="88"/>
      <c r="L156" s="88"/>
      <c r="M156" s="88"/>
    </row>
    <row r="157" spans="1:13" ht="18.75" customHeight="1">
      <c r="A157" s="50"/>
      <c r="B157" s="50"/>
      <c r="C157" s="87"/>
      <c r="D157" s="87"/>
      <c r="E157" s="88"/>
      <c r="F157" s="88"/>
      <c r="G157" s="88"/>
      <c r="H157" s="88"/>
      <c r="I157" s="88"/>
      <c r="J157" s="88"/>
      <c r="K157" s="88"/>
      <c r="L157" s="88"/>
      <c r="M157" s="88"/>
    </row>
    <row r="158" spans="1:13" ht="18.75" customHeight="1">
      <c r="A158" s="50"/>
      <c r="B158" s="50"/>
      <c r="C158" s="87"/>
      <c r="D158" s="87"/>
      <c r="E158" s="88"/>
      <c r="F158" s="88"/>
      <c r="G158" s="88"/>
      <c r="H158" s="88"/>
      <c r="I158" s="88"/>
      <c r="J158" s="88"/>
      <c r="K158" s="88"/>
      <c r="L158" s="88"/>
      <c r="M158" s="88"/>
    </row>
    <row r="159" spans="1:13" ht="18.75" customHeight="1">
      <c r="A159" s="50"/>
      <c r="B159" s="50"/>
      <c r="C159" s="87" t="s">
        <v>216</v>
      </c>
      <c r="D159" s="87"/>
      <c r="E159" s="7">
        <v>96441000</v>
      </c>
      <c r="F159" s="88">
        <v>96437830</v>
      </c>
      <c r="G159" s="88"/>
      <c r="H159" s="88"/>
      <c r="I159" s="88"/>
      <c r="J159" s="88"/>
      <c r="K159" s="88">
        <v>0</v>
      </c>
      <c r="L159" s="88"/>
      <c r="M159" s="7">
        <v>170</v>
      </c>
    </row>
    <row r="160" spans="1:13" ht="18.75" customHeight="1">
      <c r="A160" s="50"/>
      <c r="B160" s="50"/>
      <c r="C160" s="61" t="s">
        <v>226</v>
      </c>
      <c r="D160" s="62"/>
      <c r="E160" s="27">
        <v>165426000</v>
      </c>
      <c r="F160" s="103">
        <v>160796607</v>
      </c>
      <c r="G160" s="104"/>
      <c r="H160" s="104"/>
      <c r="I160" s="104"/>
      <c r="J160" s="105"/>
      <c r="K160" s="103">
        <v>0</v>
      </c>
      <c r="L160" s="105"/>
      <c r="M160" s="27">
        <v>4624393</v>
      </c>
    </row>
    <row r="161" spans="1:13" ht="18.75" customHeight="1">
      <c r="A161" s="51"/>
      <c r="B161" s="51"/>
      <c r="C161" s="63"/>
      <c r="D161" s="64"/>
      <c r="E161" s="29"/>
      <c r="F161" s="100"/>
      <c r="G161" s="101"/>
      <c r="H161" s="101"/>
      <c r="I161" s="101"/>
      <c r="J161" s="102"/>
      <c r="K161" s="74"/>
      <c r="L161" s="76"/>
      <c r="M161" s="29"/>
    </row>
    <row r="162" spans="7:9" ht="18" customHeight="1">
      <c r="G162" s="57"/>
      <c r="H162" s="58"/>
      <c r="I162" s="59"/>
    </row>
    <row r="163" ht="18.75" customHeight="1"/>
    <row r="164" spans="4:11" ht="30" customHeight="1">
      <c r="D164" s="90" t="s">
        <v>75</v>
      </c>
      <c r="E164" s="90"/>
      <c r="F164" s="90"/>
      <c r="G164" s="90"/>
      <c r="H164" s="90"/>
      <c r="I164" s="90"/>
      <c r="J164" s="90"/>
      <c r="K164" s="90"/>
    </row>
    <row r="165" spans="3:13" s="60" customFormat="1" ht="18.75" customHeight="1">
      <c r="C165" s="91" t="s">
        <v>219</v>
      </c>
      <c r="D165" s="91"/>
      <c r="E165" s="91"/>
      <c r="F165" s="91"/>
      <c r="G165" s="91"/>
      <c r="H165" s="91"/>
      <c r="I165" s="91"/>
      <c r="J165" s="91"/>
      <c r="K165" s="91"/>
      <c r="L165" s="91"/>
      <c r="M165" s="91"/>
    </row>
    <row r="166" s="60" customFormat="1" ht="18.75" customHeight="1">
      <c r="A166" s="60" t="s">
        <v>150</v>
      </c>
    </row>
    <row r="167" spans="1:13" ht="18" customHeight="1">
      <c r="A167" s="89" t="s">
        <v>74</v>
      </c>
      <c r="B167" s="89"/>
      <c r="C167" s="89"/>
      <c r="D167" s="89"/>
      <c r="E167" s="89" t="s">
        <v>73</v>
      </c>
      <c r="F167" s="89" t="s">
        <v>72</v>
      </c>
      <c r="G167" s="89"/>
      <c r="H167" s="89"/>
      <c r="I167" s="89"/>
      <c r="J167" s="89"/>
      <c r="K167" s="89" t="s">
        <v>71</v>
      </c>
      <c r="L167" s="89"/>
      <c r="M167" s="89"/>
    </row>
    <row r="168" spans="1:13" ht="18" customHeight="1">
      <c r="A168" s="5" t="s">
        <v>3</v>
      </c>
      <c r="B168" s="5" t="s">
        <v>2</v>
      </c>
      <c r="C168" s="89" t="s">
        <v>1</v>
      </c>
      <c r="D168" s="89"/>
      <c r="E168" s="89"/>
      <c r="F168" s="89"/>
      <c r="G168" s="89"/>
      <c r="H168" s="89"/>
      <c r="I168" s="89"/>
      <c r="J168" s="89"/>
      <c r="K168" s="89" t="s">
        <v>5</v>
      </c>
      <c r="L168" s="89"/>
      <c r="M168" s="5" t="s">
        <v>4</v>
      </c>
    </row>
    <row r="169" spans="1:13" ht="18.75" customHeight="1">
      <c r="A169" s="50" t="s">
        <v>222</v>
      </c>
      <c r="B169" s="50" t="s">
        <v>222</v>
      </c>
      <c r="C169" s="68" t="s">
        <v>226</v>
      </c>
      <c r="D169" s="69"/>
      <c r="E169" s="28">
        <v>165426000</v>
      </c>
      <c r="F169" s="103">
        <v>160796607</v>
      </c>
      <c r="G169" s="104"/>
      <c r="H169" s="104"/>
      <c r="I169" s="104"/>
      <c r="J169" s="105"/>
      <c r="K169" s="103">
        <v>0</v>
      </c>
      <c r="L169" s="105"/>
      <c r="M169" s="22">
        <v>4624393</v>
      </c>
    </row>
    <row r="170" spans="1:13" ht="18.75" customHeight="1">
      <c r="A170" s="50"/>
      <c r="B170" s="50"/>
      <c r="C170" s="63"/>
      <c r="D170" s="64"/>
      <c r="E170" s="29"/>
      <c r="F170" s="100"/>
      <c r="G170" s="101"/>
      <c r="H170" s="101"/>
      <c r="I170" s="101"/>
      <c r="J170" s="102"/>
      <c r="K170" s="74"/>
      <c r="L170" s="76"/>
      <c r="M170" s="29"/>
    </row>
    <row r="171" spans="1:13" ht="18.75" customHeight="1">
      <c r="A171" s="50"/>
      <c r="B171" s="50"/>
      <c r="C171" s="87" t="s">
        <v>31</v>
      </c>
      <c r="D171" s="87"/>
      <c r="E171" s="7">
        <v>14308000</v>
      </c>
      <c r="F171" s="88">
        <v>10763485</v>
      </c>
      <c r="G171" s="88"/>
      <c r="H171" s="88"/>
      <c r="I171" s="88"/>
      <c r="J171" s="88"/>
      <c r="K171" s="88">
        <v>0</v>
      </c>
      <c r="L171" s="88"/>
      <c r="M171" s="7">
        <v>3542515</v>
      </c>
    </row>
    <row r="172" spans="1:13" ht="18.75" customHeight="1">
      <c r="A172" s="51"/>
      <c r="B172" s="51"/>
      <c r="C172" s="87" t="s">
        <v>215</v>
      </c>
      <c r="D172" s="87"/>
      <c r="E172" s="7">
        <v>17300000</v>
      </c>
      <c r="F172" s="88">
        <v>17065000</v>
      </c>
      <c r="G172" s="88"/>
      <c r="H172" s="88"/>
      <c r="I172" s="88"/>
      <c r="J172" s="88"/>
      <c r="K172" s="88">
        <v>0</v>
      </c>
      <c r="L172" s="88"/>
      <c r="M172" s="7">
        <v>235000</v>
      </c>
    </row>
    <row r="173" spans="1:13" ht="18.75" customHeight="1">
      <c r="A173" s="49" t="s">
        <v>30</v>
      </c>
      <c r="B173" s="6" t="s">
        <v>0</v>
      </c>
      <c r="C173" s="87" t="s">
        <v>0</v>
      </c>
      <c r="D173" s="87"/>
      <c r="E173" s="7">
        <f>SUM(E174,E181)</f>
        <v>13634045000</v>
      </c>
      <c r="F173" s="88">
        <v>13595501592</v>
      </c>
      <c r="G173" s="88"/>
      <c r="H173" s="88"/>
      <c r="I173" s="88"/>
      <c r="J173" s="88"/>
      <c r="K173" s="88">
        <v>0</v>
      </c>
      <c r="L173" s="88"/>
      <c r="M173" s="7">
        <v>38532408</v>
      </c>
    </row>
    <row r="174" spans="1:13" ht="18.75" customHeight="1">
      <c r="A174" s="50"/>
      <c r="B174" s="87" t="s">
        <v>95</v>
      </c>
      <c r="C174" s="87" t="s">
        <v>0</v>
      </c>
      <c r="D174" s="87"/>
      <c r="E174" s="7">
        <f>E175</f>
        <v>12203734000</v>
      </c>
      <c r="F174" s="88">
        <v>12198250580</v>
      </c>
      <c r="G174" s="88"/>
      <c r="H174" s="88"/>
      <c r="I174" s="88"/>
      <c r="J174" s="88"/>
      <c r="K174" s="88">
        <v>0</v>
      </c>
      <c r="L174" s="88"/>
      <c r="M174" s="7">
        <v>5482420</v>
      </c>
    </row>
    <row r="175" spans="1:13" ht="18.75" customHeight="1">
      <c r="A175" s="50"/>
      <c r="B175" s="87"/>
      <c r="C175" s="87" t="s">
        <v>95</v>
      </c>
      <c r="D175" s="87"/>
      <c r="E175" s="88">
        <v>12203734000</v>
      </c>
      <c r="F175" s="88">
        <v>12198250580</v>
      </c>
      <c r="G175" s="88"/>
      <c r="H175" s="88"/>
      <c r="I175" s="88"/>
      <c r="J175" s="88"/>
      <c r="K175" s="88">
        <v>0</v>
      </c>
      <c r="L175" s="88"/>
      <c r="M175" s="88">
        <v>5482420</v>
      </c>
    </row>
    <row r="176" spans="1:13" ht="18.75" customHeight="1">
      <c r="A176" s="50"/>
      <c r="B176" s="87"/>
      <c r="C176" s="87"/>
      <c r="D176" s="87"/>
      <c r="E176" s="88"/>
      <c r="F176" s="88"/>
      <c r="G176" s="88"/>
      <c r="H176" s="88"/>
      <c r="I176" s="88"/>
      <c r="J176" s="88"/>
      <c r="K176" s="88"/>
      <c r="L176" s="88"/>
      <c r="M176" s="88"/>
    </row>
    <row r="177" spans="1:13" ht="18.75" customHeight="1">
      <c r="A177" s="50"/>
      <c r="B177" s="87"/>
      <c r="C177" s="87"/>
      <c r="D177" s="87"/>
      <c r="E177" s="88"/>
      <c r="F177" s="88"/>
      <c r="G177" s="88"/>
      <c r="H177" s="88"/>
      <c r="I177" s="88"/>
      <c r="J177" s="88"/>
      <c r="K177" s="88"/>
      <c r="L177" s="88"/>
      <c r="M177" s="88"/>
    </row>
    <row r="178" spans="1:13" ht="18.75" customHeight="1">
      <c r="A178" s="50"/>
      <c r="B178" s="87"/>
      <c r="C178" s="87"/>
      <c r="D178" s="87"/>
      <c r="E178" s="88"/>
      <c r="F178" s="88"/>
      <c r="G178" s="88"/>
      <c r="H178" s="88"/>
      <c r="I178" s="88"/>
      <c r="J178" s="88"/>
      <c r="K178" s="88"/>
      <c r="L178" s="88"/>
      <c r="M178" s="88"/>
    </row>
    <row r="179" spans="1:13" ht="18.75" customHeight="1">
      <c r="A179" s="50"/>
      <c r="B179" s="87"/>
      <c r="C179" s="87"/>
      <c r="D179" s="87"/>
      <c r="E179" s="88"/>
      <c r="F179" s="88"/>
      <c r="G179" s="88"/>
      <c r="H179" s="88"/>
      <c r="I179" s="88"/>
      <c r="J179" s="88"/>
      <c r="K179" s="88"/>
      <c r="L179" s="88"/>
      <c r="M179" s="88"/>
    </row>
    <row r="180" spans="1:13" ht="18.75" customHeight="1">
      <c r="A180" s="50"/>
      <c r="B180" s="87"/>
      <c r="C180" s="87"/>
      <c r="D180" s="87"/>
      <c r="E180" s="88"/>
      <c r="F180" s="88"/>
      <c r="G180" s="88"/>
      <c r="H180" s="88"/>
      <c r="I180" s="88"/>
      <c r="J180" s="88"/>
      <c r="K180" s="88"/>
      <c r="L180" s="88"/>
      <c r="M180" s="88"/>
    </row>
    <row r="181" spans="1:13" ht="18.75" customHeight="1">
      <c r="A181" s="50"/>
      <c r="B181" s="49" t="s">
        <v>29</v>
      </c>
      <c r="C181" s="87" t="s">
        <v>0</v>
      </c>
      <c r="D181" s="87"/>
      <c r="E181" s="7">
        <f>SUM(E182:E206)</f>
        <v>1430311000</v>
      </c>
      <c r="F181" s="88">
        <v>1397251012</v>
      </c>
      <c r="G181" s="88"/>
      <c r="H181" s="88"/>
      <c r="I181" s="88"/>
      <c r="J181" s="88"/>
      <c r="K181" s="88">
        <v>0</v>
      </c>
      <c r="L181" s="88"/>
      <c r="M181" s="7">
        <v>33049988</v>
      </c>
    </row>
    <row r="182" spans="1:13" ht="18.75" customHeight="1">
      <c r="A182" s="50"/>
      <c r="B182" s="50"/>
      <c r="C182" s="87" t="s">
        <v>28</v>
      </c>
      <c r="D182" s="87"/>
      <c r="E182" s="88">
        <v>196960000</v>
      </c>
      <c r="F182" s="88">
        <v>188596900</v>
      </c>
      <c r="G182" s="88"/>
      <c r="H182" s="88"/>
      <c r="I182" s="88"/>
      <c r="J182" s="88"/>
      <c r="K182" s="88">
        <v>0</v>
      </c>
      <c r="L182" s="88"/>
      <c r="M182" s="88">
        <v>8359100</v>
      </c>
    </row>
    <row r="183" spans="1:13" ht="18.75" customHeight="1">
      <c r="A183" s="50"/>
      <c r="B183" s="50"/>
      <c r="C183" s="87"/>
      <c r="D183" s="87"/>
      <c r="E183" s="88"/>
      <c r="F183" s="88"/>
      <c r="G183" s="88"/>
      <c r="H183" s="88"/>
      <c r="I183" s="88"/>
      <c r="J183" s="88"/>
      <c r="K183" s="88"/>
      <c r="L183" s="88"/>
      <c r="M183" s="88"/>
    </row>
    <row r="184" spans="1:13" ht="18.75" customHeight="1">
      <c r="A184" s="50"/>
      <c r="B184" s="50"/>
      <c r="C184" s="87"/>
      <c r="D184" s="87"/>
      <c r="E184" s="88"/>
      <c r="F184" s="88"/>
      <c r="G184" s="88"/>
      <c r="H184" s="88"/>
      <c r="I184" s="88"/>
      <c r="J184" s="88"/>
      <c r="K184" s="88"/>
      <c r="L184" s="88"/>
      <c r="M184" s="88"/>
    </row>
    <row r="185" spans="1:13" ht="18.75" customHeight="1">
      <c r="A185" s="50"/>
      <c r="B185" s="50"/>
      <c r="C185" s="87"/>
      <c r="D185" s="87"/>
      <c r="E185" s="88"/>
      <c r="F185" s="88"/>
      <c r="G185" s="88"/>
      <c r="H185" s="88"/>
      <c r="I185" s="88"/>
      <c r="J185" s="88"/>
      <c r="K185" s="88"/>
      <c r="L185" s="88"/>
      <c r="M185" s="88"/>
    </row>
    <row r="186" spans="1:13" ht="18.75" customHeight="1">
      <c r="A186" s="50"/>
      <c r="B186" s="50"/>
      <c r="C186" s="87"/>
      <c r="D186" s="87"/>
      <c r="E186" s="88"/>
      <c r="F186" s="88"/>
      <c r="G186" s="88"/>
      <c r="H186" s="88"/>
      <c r="I186" s="88"/>
      <c r="J186" s="88"/>
      <c r="K186" s="88"/>
      <c r="L186" s="88"/>
      <c r="M186" s="88"/>
    </row>
    <row r="187" spans="1:13" ht="18.75" customHeight="1">
      <c r="A187" s="50"/>
      <c r="B187" s="50"/>
      <c r="C187" s="87"/>
      <c r="D187" s="87"/>
      <c r="E187" s="88"/>
      <c r="F187" s="88"/>
      <c r="G187" s="88"/>
      <c r="H187" s="88"/>
      <c r="I187" s="88"/>
      <c r="J187" s="88"/>
      <c r="K187" s="88"/>
      <c r="L187" s="88"/>
      <c r="M187" s="88"/>
    </row>
    <row r="188" spans="1:13" ht="18.75" customHeight="1">
      <c r="A188" s="50"/>
      <c r="B188" s="50"/>
      <c r="C188" s="87"/>
      <c r="D188" s="87"/>
      <c r="E188" s="88"/>
      <c r="F188" s="88"/>
      <c r="G188" s="88"/>
      <c r="H188" s="88"/>
      <c r="I188" s="88"/>
      <c r="J188" s="88"/>
      <c r="K188" s="88"/>
      <c r="L188" s="88"/>
      <c r="M188" s="88"/>
    </row>
    <row r="189" spans="1:13" ht="18.75" customHeight="1">
      <c r="A189" s="51"/>
      <c r="B189" s="51"/>
      <c r="C189" s="92" t="s">
        <v>27</v>
      </c>
      <c r="D189" s="92"/>
      <c r="E189" s="18">
        <v>481000</v>
      </c>
      <c r="F189" s="93">
        <v>479820</v>
      </c>
      <c r="G189" s="93"/>
      <c r="H189" s="93"/>
      <c r="I189" s="93"/>
      <c r="J189" s="93"/>
      <c r="K189" s="93">
        <v>0</v>
      </c>
      <c r="L189" s="93"/>
      <c r="M189" s="18">
        <v>180</v>
      </c>
    </row>
    <row r="190" spans="1:13" ht="18.75" customHeight="1">
      <c r="A190" s="81"/>
      <c r="B190" s="81"/>
      <c r="C190" s="80"/>
      <c r="D190" s="80"/>
      <c r="E190" s="70"/>
      <c r="F190" s="70"/>
      <c r="G190" s="70"/>
      <c r="H190" s="70"/>
      <c r="I190" s="70"/>
      <c r="J190" s="70"/>
      <c r="K190" s="70"/>
      <c r="L190" s="70"/>
      <c r="M190" s="70"/>
    </row>
    <row r="191" spans="1:13" ht="18.75" customHeight="1">
      <c r="A191" s="79"/>
      <c r="B191" s="79"/>
      <c r="C191" s="78"/>
      <c r="D191" s="78"/>
      <c r="E191" s="54"/>
      <c r="F191" s="54"/>
      <c r="G191" s="54"/>
      <c r="H191" s="54"/>
      <c r="I191" s="54"/>
      <c r="J191" s="54"/>
      <c r="K191" s="54"/>
      <c r="L191" s="54"/>
      <c r="M191" s="54"/>
    </row>
    <row r="192" spans="4:11" ht="30" customHeight="1">
      <c r="D192" s="90" t="s">
        <v>75</v>
      </c>
      <c r="E192" s="90"/>
      <c r="F192" s="90"/>
      <c r="G192" s="90"/>
      <c r="H192" s="90"/>
      <c r="I192" s="90"/>
      <c r="J192" s="90"/>
      <c r="K192" s="90"/>
    </row>
    <row r="193" spans="3:13" s="60" customFormat="1" ht="18.75" customHeight="1">
      <c r="C193" s="91" t="s">
        <v>219</v>
      </c>
      <c r="D193" s="91"/>
      <c r="E193" s="91"/>
      <c r="F193" s="91"/>
      <c r="G193" s="91"/>
      <c r="H193" s="91"/>
      <c r="I193" s="91"/>
      <c r="J193" s="91"/>
      <c r="K193" s="91"/>
      <c r="L193" s="91"/>
      <c r="M193" s="91"/>
    </row>
    <row r="194" s="60" customFormat="1" ht="18.75" customHeight="1">
      <c r="A194" s="60" t="s">
        <v>150</v>
      </c>
    </row>
    <row r="195" spans="1:13" ht="18" customHeight="1">
      <c r="A195" s="89" t="s">
        <v>74</v>
      </c>
      <c r="B195" s="89"/>
      <c r="C195" s="89"/>
      <c r="D195" s="89"/>
      <c r="E195" s="89" t="s">
        <v>73</v>
      </c>
      <c r="F195" s="89" t="s">
        <v>72</v>
      </c>
      <c r="G195" s="89"/>
      <c r="H195" s="89"/>
      <c r="I195" s="89"/>
      <c r="J195" s="89"/>
      <c r="K195" s="89" t="s">
        <v>71</v>
      </c>
      <c r="L195" s="89"/>
      <c r="M195" s="89"/>
    </row>
    <row r="196" spans="1:13" ht="18" customHeight="1">
      <c r="A196" s="5" t="s">
        <v>3</v>
      </c>
      <c r="B196" s="5" t="s">
        <v>2</v>
      </c>
      <c r="C196" s="89" t="s">
        <v>1</v>
      </c>
      <c r="D196" s="89"/>
      <c r="E196" s="89"/>
      <c r="F196" s="89"/>
      <c r="G196" s="89"/>
      <c r="H196" s="89"/>
      <c r="I196" s="89"/>
      <c r="J196" s="89"/>
      <c r="K196" s="89" t="s">
        <v>5</v>
      </c>
      <c r="L196" s="89"/>
      <c r="M196" s="5" t="s">
        <v>4</v>
      </c>
    </row>
    <row r="197" spans="1:13" ht="18.75" customHeight="1">
      <c r="A197" s="49" t="s">
        <v>228</v>
      </c>
      <c r="B197" s="49" t="s">
        <v>229</v>
      </c>
      <c r="C197" s="87" t="s">
        <v>26</v>
      </c>
      <c r="D197" s="87"/>
      <c r="E197" s="88">
        <v>1232870000</v>
      </c>
      <c r="F197" s="88">
        <v>1208174292</v>
      </c>
      <c r="G197" s="88"/>
      <c r="H197" s="88"/>
      <c r="I197" s="88"/>
      <c r="J197" s="88"/>
      <c r="K197" s="88">
        <v>0</v>
      </c>
      <c r="L197" s="88"/>
      <c r="M197" s="88">
        <v>24690708</v>
      </c>
    </row>
    <row r="198" spans="1:13" ht="18.75" customHeight="1">
      <c r="A198" s="50"/>
      <c r="B198" s="50"/>
      <c r="C198" s="87"/>
      <c r="D198" s="87"/>
      <c r="E198" s="88"/>
      <c r="F198" s="88"/>
      <c r="G198" s="88"/>
      <c r="H198" s="88"/>
      <c r="I198" s="88"/>
      <c r="J198" s="88"/>
      <c r="K198" s="88"/>
      <c r="L198" s="88"/>
      <c r="M198" s="88"/>
    </row>
    <row r="199" spans="1:13" ht="18.75" customHeight="1">
      <c r="A199" s="50"/>
      <c r="B199" s="50"/>
      <c r="C199" s="87"/>
      <c r="D199" s="87"/>
      <c r="E199" s="88"/>
      <c r="F199" s="88"/>
      <c r="G199" s="88"/>
      <c r="H199" s="88"/>
      <c r="I199" s="88"/>
      <c r="J199" s="88"/>
      <c r="K199" s="88"/>
      <c r="L199" s="88"/>
      <c r="M199" s="88"/>
    </row>
    <row r="200" spans="1:13" ht="18.75" customHeight="1">
      <c r="A200" s="50"/>
      <c r="B200" s="50"/>
      <c r="C200" s="87"/>
      <c r="D200" s="87"/>
      <c r="E200" s="88"/>
      <c r="F200" s="88"/>
      <c r="G200" s="88"/>
      <c r="H200" s="88"/>
      <c r="I200" s="88"/>
      <c r="J200" s="88"/>
      <c r="K200" s="88"/>
      <c r="L200" s="88"/>
      <c r="M200" s="88"/>
    </row>
    <row r="201" spans="1:13" ht="18.75" customHeight="1">
      <c r="A201" s="50"/>
      <c r="B201" s="50"/>
      <c r="C201" s="87"/>
      <c r="D201" s="87"/>
      <c r="E201" s="88"/>
      <c r="F201" s="88"/>
      <c r="G201" s="88"/>
      <c r="H201" s="88"/>
      <c r="I201" s="88"/>
      <c r="J201" s="88"/>
      <c r="K201" s="88"/>
      <c r="L201" s="88"/>
      <c r="M201" s="88"/>
    </row>
    <row r="202" spans="1:13" ht="18.75" customHeight="1">
      <c r="A202" s="50"/>
      <c r="B202" s="50"/>
      <c r="C202" s="87"/>
      <c r="D202" s="87"/>
      <c r="E202" s="88"/>
      <c r="F202" s="88"/>
      <c r="G202" s="88"/>
      <c r="H202" s="88"/>
      <c r="I202" s="88"/>
      <c r="J202" s="88"/>
      <c r="K202" s="88"/>
      <c r="L202" s="88"/>
      <c r="M202" s="88"/>
    </row>
    <row r="203" spans="1:13" ht="18.75" customHeight="1">
      <c r="A203" s="50"/>
      <c r="B203" s="50"/>
      <c r="C203" s="87"/>
      <c r="D203" s="87"/>
      <c r="E203" s="88"/>
      <c r="F203" s="88"/>
      <c r="G203" s="88"/>
      <c r="H203" s="88"/>
      <c r="I203" s="88"/>
      <c r="J203" s="88"/>
      <c r="K203" s="88"/>
      <c r="L203" s="88"/>
      <c r="M203" s="88"/>
    </row>
    <row r="204" spans="1:13" ht="18.75" customHeight="1">
      <c r="A204" s="50"/>
      <c r="B204" s="50"/>
      <c r="C204" s="87"/>
      <c r="D204" s="87"/>
      <c r="E204" s="88"/>
      <c r="F204" s="88"/>
      <c r="G204" s="88"/>
      <c r="H204" s="88"/>
      <c r="I204" s="88"/>
      <c r="J204" s="88"/>
      <c r="K204" s="88"/>
      <c r="L204" s="88"/>
      <c r="M204" s="88"/>
    </row>
    <row r="205" spans="1:13" ht="18.75" customHeight="1">
      <c r="A205" s="50"/>
      <c r="B205" s="50"/>
      <c r="C205" s="87"/>
      <c r="D205" s="87"/>
      <c r="E205" s="88"/>
      <c r="F205" s="88"/>
      <c r="G205" s="88"/>
      <c r="H205" s="88"/>
      <c r="I205" s="88"/>
      <c r="J205" s="88"/>
      <c r="K205" s="88"/>
      <c r="L205" s="88"/>
      <c r="M205" s="88"/>
    </row>
    <row r="206" spans="1:13" ht="18.75" customHeight="1">
      <c r="A206" s="51"/>
      <c r="B206" s="51"/>
      <c r="C206" s="87"/>
      <c r="D206" s="87"/>
      <c r="E206" s="88"/>
      <c r="F206" s="88"/>
      <c r="G206" s="88"/>
      <c r="H206" s="88"/>
      <c r="I206" s="88"/>
      <c r="J206" s="88"/>
      <c r="K206" s="88"/>
      <c r="L206" s="88"/>
      <c r="M206" s="88"/>
    </row>
    <row r="207" spans="1:13" ht="18.75" customHeight="1">
      <c r="A207" s="49" t="s">
        <v>19</v>
      </c>
      <c r="B207" s="49" t="s">
        <v>19</v>
      </c>
      <c r="C207" s="87" t="s">
        <v>0</v>
      </c>
      <c r="D207" s="87"/>
      <c r="E207" s="7">
        <f>SUM(E208:E219)</f>
        <v>25843131000</v>
      </c>
      <c r="F207" s="88">
        <v>25153472970</v>
      </c>
      <c r="G207" s="88"/>
      <c r="H207" s="88"/>
      <c r="I207" s="88"/>
      <c r="J207" s="88"/>
      <c r="K207" s="88">
        <v>0</v>
      </c>
      <c r="L207" s="88"/>
      <c r="M207" s="7">
        <v>689648030</v>
      </c>
    </row>
    <row r="208" spans="1:13" ht="18.75" customHeight="1">
      <c r="A208" s="50"/>
      <c r="B208" s="50"/>
      <c r="C208" s="87" t="s">
        <v>25</v>
      </c>
      <c r="D208" s="87"/>
      <c r="E208" s="7">
        <v>5192159000</v>
      </c>
      <c r="F208" s="88">
        <v>5100708000</v>
      </c>
      <c r="G208" s="88"/>
      <c r="H208" s="88"/>
      <c r="I208" s="88"/>
      <c r="J208" s="88"/>
      <c r="K208" s="88">
        <v>0</v>
      </c>
      <c r="L208" s="88"/>
      <c r="M208" s="7">
        <v>91451000</v>
      </c>
    </row>
    <row r="209" spans="1:13" ht="18.75" customHeight="1">
      <c r="A209" s="50"/>
      <c r="B209" s="50"/>
      <c r="C209" s="87" t="s">
        <v>24</v>
      </c>
      <c r="D209" s="87"/>
      <c r="E209" s="7">
        <v>4623773000</v>
      </c>
      <c r="F209" s="88">
        <v>4525294000</v>
      </c>
      <c r="G209" s="88"/>
      <c r="H209" s="88"/>
      <c r="I209" s="88"/>
      <c r="J209" s="88"/>
      <c r="K209" s="88">
        <v>0</v>
      </c>
      <c r="L209" s="88"/>
      <c r="M209" s="7">
        <v>98479000</v>
      </c>
    </row>
    <row r="210" spans="1:13" ht="18.75" customHeight="1">
      <c r="A210" s="50"/>
      <c r="B210" s="50"/>
      <c r="C210" s="87" t="s">
        <v>23</v>
      </c>
      <c r="D210" s="87"/>
      <c r="E210" s="7">
        <v>2628047000</v>
      </c>
      <c r="F210" s="88">
        <v>2410490500</v>
      </c>
      <c r="G210" s="88"/>
      <c r="H210" s="88"/>
      <c r="I210" s="88"/>
      <c r="J210" s="88"/>
      <c r="K210" s="88">
        <v>0</v>
      </c>
      <c r="L210" s="88"/>
      <c r="M210" s="7">
        <v>217555500</v>
      </c>
    </row>
    <row r="211" spans="1:13" ht="18.75" customHeight="1">
      <c r="A211" s="50"/>
      <c r="B211" s="50"/>
      <c r="C211" s="87" t="s">
        <v>22</v>
      </c>
      <c r="D211" s="87"/>
      <c r="E211" s="7">
        <v>2255020000</v>
      </c>
      <c r="F211" s="88">
        <v>2154285000</v>
      </c>
      <c r="G211" s="88"/>
      <c r="H211" s="88"/>
      <c r="I211" s="88"/>
      <c r="J211" s="88"/>
      <c r="K211" s="88">
        <v>0</v>
      </c>
      <c r="L211" s="88"/>
      <c r="M211" s="7">
        <v>100735000</v>
      </c>
    </row>
    <row r="212" spans="1:13" ht="18.75" customHeight="1">
      <c r="A212" s="50"/>
      <c r="B212" s="50"/>
      <c r="C212" s="87" t="s">
        <v>21</v>
      </c>
      <c r="D212" s="87"/>
      <c r="E212" s="7">
        <v>930550000</v>
      </c>
      <c r="F212" s="88">
        <v>840229000</v>
      </c>
      <c r="G212" s="88"/>
      <c r="H212" s="88"/>
      <c r="I212" s="88"/>
      <c r="J212" s="88"/>
      <c r="K212" s="88">
        <v>0</v>
      </c>
      <c r="L212" s="88"/>
      <c r="M212" s="7">
        <v>90321000</v>
      </c>
    </row>
    <row r="213" spans="1:13" ht="18.75" customHeight="1">
      <c r="A213" s="50"/>
      <c r="B213" s="50"/>
      <c r="C213" s="87" t="s">
        <v>20</v>
      </c>
      <c r="D213" s="87"/>
      <c r="E213" s="7">
        <v>1133053000</v>
      </c>
      <c r="F213" s="88">
        <v>1122075490</v>
      </c>
      <c r="G213" s="88"/>
      <c r="H213" s="88"/>
      <c r="I213" s="88"/>
      <c r="J213" s="88"/>
      <c r="K213" s="88">
        <v>0</v>
      </c>
      <c r="L213" s="88"/>
      <c r="M213" s="7">
        <v>10976510</v>
      </c>
    </row>
    <row r="214" spans="1:13" ht="18.75" customHeight="1">
      <c r="A214" s="50"/>
      <c r="B214" s="50"/>
      <c r="C214" s="87" t="s">
        <v>18</v>
      </c>
      <c r="D214" s="87"/>
      <c r="E214" s="7">
        <v>1291821000</v>
      </c>
      <c r="F214" s="88">
        <v>1272137810</v>
      </c>
      <c r="G214" s="88"/>
      <c r="H214" s="88"/>
      <c r="I214" s="88"/>
      <c r="J214" s="88"/>
      <c r="K214" s="88">
        <v>0</v>
      </c>
      <c r="L214" s="88"/>
      <c r="M214" s="7">
        <v>19681190</v>
      </c>
    </row>
    <row r="215" spans="1:13" ht="18.75" customHeight="1">
      <c r="A215" s="50"/>
      <c r="B215" s="50"/>
      <c r="C215" s="87" t="s">
        <v>17</v>
      </c>
      <c r="D215" s="87"/>
      <c r="E215" s="7">
        <v>3186661000</v>
      </c>
      <c r="F215" s="88">
        <v>3179324170</v>
      </c>
      <c r="G215" s="88"/>
      <c r="H215" s="88"/>
      <c r="I215" s="88"/>
      <c r="J215" s="88"/>
      <c r="K215" s="88">
        <v>0</v>
      </c>
      <c r="L215" s="88"/>
      <c r="M215" s="7">
        <v>7335830</v>
      </c>
    </row>
    <row r="216" spans="1:13" ht="18.75" customHeight="1">
      <c r="A216" s="50"/>
      <c r="B216" s="50"/>
      <c r="C216" s="87" t="s">
        <v>16</v>
      </c>
      <c r="D216" s="87"/>
      <c r="E216" s="7">
        <v>1846742000</v>
      </c>
      <c r="F216" s="88">
        <v>1840890000</v>
      </c>
      <c r="G216" s="88"/>
      <c r="H216" s="88"/>
      <c r="I216" s="88"/>
      <c r="J216" s="88"/>
      <c r="K216" s="88">
        <v>0</v>
      </c>
      <c r="L216" s="88"/>
      <c r="M216" s="7">
        <v>5851000</v>
      </c>
    </row>
    <row r="217" spans="1:13" ht="18.75" customHeight="1">
      <c r="A217" s="50"/>
      <c r="B217" s="50"/>
      <c r="C217" s="87" t="s">
        <v>15</v>
      </c>
      <c r="D217" s="87"/>
      <c r="E217" s="7">
        <v>2141895000</v>
      </c>
      <c r="F217" s="88">
        <v>2122275000</v>
      </c>
      <c r="G217" s="88"/>
      <c r="H217" s="88"/>
      <c r="I217" s="88"/>
      <c r="J217" s="88"/>
      <c r="K217" s="88">
        <v>0</v>
      </c>
      <c r="L217" s="88"/>
      <c r="M217" s="7">
        <v>19619000</v>
      </c>
    </row>
    <row r="218" spans="1:13" ht="18.75" customHeight="1">
      <c r="A218" s="50"/>
      <c r="B218" s="50"/>
      <c r="C218" s="87" t="s">
        <v>14</v>
      </c>
      <c r="D218" s="87"/>
      <c r="E218" s="7">
        <v>320666000</v>
      </c>
      <c r="F218" s="88">
        <v>307486000</v>
      </c>
      <c r="G218" s="88"/>
      <c r="H218" s="88"/>
      <c r="I218" s="88"/>
      <c r="J218" s="88"/>
      <c r="K218" s="88">
        <v>0</v>
      </c>
      <c r="L218" s="88"/>
      <c r="M218" s="7">
        <v>13179000</v>
      </c>
    </row>
    <row r="219" spans="1:13" ht="18.75" customHeight="1">
      <c r="A219" s="51"/>
      <c r="B219" s="51"/>
      <c r="C219" s="87" t="s">
        <v>13</v>
      </c>
      <c r="D219" s="87"/>
      <c r="E219" s="7">
        <v>292744000</v>
      </c>
      <c r="F219" s="88">
        <v>278278000</v>
      </c>
      <c r="G219" s="88"/>
      <c r="H219" s="88"/>
      <c r="I219" s="88"/>
      <c r="J219" s="88"/>
      <c r="K219" s="88">
        <v>0</v>
      </c>
      <c r="L219" s="88"/>
      <c r="M219" s="7">
        <v>14465000</v>
      </c>
    </row>
    <row r="220" spans="1:13" ht="18.75" customHeight="1">
      <c r="A220" s="82" t="s">
        <v>78</v>
      </c>
      <c r="B220" s="6"/>
      <c r="C220" s="87" t="s">
        <v>0</v>
      </c>
      <c r="D220" s="87"/>
      <c r="E220" s="7">
        <v>1112343000</v>
      </c>
      <c r="F220" s="88">
        <v>1112341200</v>
      </c>
      <c r="G220" s="88"/>
      <c r="H220" s="88"/>
      <c r="I220" s="88"/>
      <c r="J220" s="88"/>
      <c r="K220" s="88">
        <v>1800</v>
      </c>
      <c r="L220" s="88"/>
      <c r="M220" s="7">
        <v>0</v>
      </c>
    </row>
    <row r="221" spans="7:9" ht="18" customHeight="1">
      <c r="G221" s="57"/>
      <c r="H221" s="58"/>
      <c r="I221" s="59"/>
    </row>
    <row r="222" ht="18.75" customHeight="1"/>
    <row r="223" spans="4:11" ht="30" customHeight="1">
      <c r="D223" s="90" t="s">
        <v>75</v>
      </c>
      <c r="E223" s="90"/>
      <c r="F223" s="90"/>
      <c r="G223" s="90"/>
      <c r="H223" s="90"/>
      <c r="I223" s="90"/>
      <c r="J223" s="90"/>
      <c r="K223" s="90"/>
    </row>
    <row r="224" spans="3:13" s="60" customFormat="1" ht="18.75" customHeight="1">
      <c r="C224" s="91" t="s">
        <v>219</v>
      </c>
      <c r="D224" s="91"/>
      <c r="E224" s="91"/>
      <c r="F224" s="91"/>
      <c r="G224" s="91"/>
      <c r="H224" s="91"/>
      <c r="I224" s="91"/>
      <c r="J224" s="91"/>
      <c r="K224" s="91"/>
      <c r="L224" s="91"/>
      <c r="M224" s="91"/>
    </row>
    <row r="225" s="60" customFormat="1" ht="18.75" customHeight="1">
      <c r="A225" s="60" t="s">
        <v>150</v>
      </c>
    </row>
    <row r="226" spans="1:13" ht="18" customHeight="1">
      <c r="A226" s="89" t="s">
        <v>74</v>
      </c>
      <c r="B226" s="89"/>
      <c r="C226" s="89"/>
      <c r="D226" s="89"/>
      <c r="E226" s="89" t="s">
        <v>73</v>
      </c>
      <c r="F226" s="89" t="s">
        <v>72</v>
      </c>
      <c r="G226" s="89"/>
      <c r="H226" s="89"/>
      <c r="I226" s="89"/>
      <c r="J226" s="89"/>
      <c r="K226" s="89" t="s">
        <v>71</v>
      </c>
      <c r="L226" s="89"/>
      <c r="M226" s="89"/>
    </row>
    <row r="227" spans="1:13" ht="18" customHeight="1">
      <c r="A227" s="5" t="s">
        <v>3</v>
      </c>
      <c r="B227" s="5" t="s">
        <v>2</v>
      </c>
      <c r="C227" s="89" t="s">
        <v>1</v>
      </c>
      <c r="D227" s="89"/>
      <c r="E227" s="89"/>
      <c r="F227" s="89"/>
      <c r="G227" s="89"/>
      <c r="H227" s="89"/>
      <c r="I227" s="89"/>
      <c r="J227" s="89"/>
      <c r="K227" s="89" t="s">
        <v>5</v>
      </c>
      <c r="L227" s="89"/>
      <c r="M227" s="5" t="s">
        <v>4</v>
      </c>
    </row>
    <row r="228" spans="1:13" ht="18.75" customHeight="1">
      <c r="A228" s="50" t="s">
        <v>227</v>
      </c>
      <c r="B228" s="87" t="s">
        <v>78</v>
      </c>
      <c r="C228" s="87" t="s">
        <v>0</v>
      </c>
      <c r="D228" s="87"/>
      <c r="E228" s="7">
        <f>SUM(E229:E232)</f>
        <v>1112343000</v>
      </c>
      <c r="F228" s="88">
        <v>1112341200</v>
      </c>
      <c r="G228" s="88"/>
      <c r="H228" s="88"/>
      <c r="I228" s="88"/>
      <c r="J228" s="88"/>
      <c r="K228" s="88">
        <v>1800</v>
      </c>
      <c r="L228" s="88"/>
      <c r="M228" s="7">
        <v>0</v>
      </c>
    </row>
    <row r="229" spans="1:13" ht="18.75" customHeight="1">
      <c r="A229" s="50"/>
      <c r="B229" s="87"/>
      <c r="C229" s="87" t="s">
        <v>214</v>
      </c>
      <c r="D229" s="87"/>
      <c r="E229" s="7">
        <v>650000000</v>
      </c>
      <c r="F229" s="88">
        <v>650000000</v>
      </c>
      <c r="G229" s="88"/>
      <c r="H229" s="88"/>
      <c r="I229" s="88"/>
      <c r="J229" s="88"/>
      <c r="K229" s="88">
        <v>0</v>
      </c>
      <c r="L229" s="88"/>
      <c r="M229" s="7">
        <v>0</v>
      </c>
    </row>
    <row r="230" spans="1:13" ht="18.75" customHeight="1">
      <c r="A230" s="50"/>
      <c r="B230" s="87"/>
      <c r="C230" s="87" t="s">
        <v>68</v>
      </c>
      <c r="D230" s="87"/>
      <c r="E230" s="7">
        <v>13000000</v>
      </c>
      <c r="F230" s="88">
        <v>13000000</v>
      </c>
      <c r="G230" s="88"/>
      <c r="H230" s="88"/>
      <c r="I230" s="88"/>
      <c r="J230" s="88"/>
      <c r="K230" s="88">
        <v>0</v>
      </c>
      <c r="L230" s="88"/>
      <c r="M230" s="7">
        <v>0</v>
      </c>
    </row>
    <row r="231" spans="1:13" ht="18.75" customHeight="1">
      <c r="A231" s="50"/>
      <c r="B231" s="87"/>
      <c r="C231" s="87" t="s">
        <v>211</v>
      </c>
      <c r="D231" s="87"/>
      <c r="E231" s="7">
        <v>356343000</v>
      </c>
      <c r="F231" s="88">
        <v>356341200</v>
      </c>
      <c r="G231" s="88"/>
      <c r="H231" s="88"/>
      <c r="I231" s="88"/>
      <c r="J231" s="88"/>
      <c r="K231" s="88">
        <v>1800</v>
      </c>
      <c r="L231" s="88"/>
      <c r="M231" s="7">
        <v>0</v>
      </c>
    </row>
    <row r="232" spans="1:13" ht="18.75" customHeight="1">
      <c r="A232" s="51"/>
      <c r="B232" s="87"/>
      <c r="C232" s="87" t="s">
        <v>213</v>
      </c>
      <c r="D232" s="87"/>
      <c r="E232" s="7">
        <v>93000000</v>
      </c>
      <c r="F232" s="88">
        <v>93000000</v>
      </c>
      <c r="G232" s="88"/>
      <c r="H232" s="88"/>
      <c r="I232" s="88"/>
      <c r="J232" s="88"/>
      <c r="K232" s="88">
        <v>0</v>
      </c>
      <c r="L232" s="88"/>
      <c r="M232" s="7">
        <v>0</v>
      </c>
    </row>
    <row r="233" spans="1:13" ht="18.75" customHeight="1" thickBot="1">
      <c r="A233" s="83" t="s">
        <v>77</v>
      </c>
      <c r="B233" s="6" t="s">
        <v>0</v>
      </c>
      <c r="C233" s="87" t="s">
        <v>0</v>
      </c>
      <c r="D233" s="87"/>
      <c r="E233" s="7">
        <v>1799261000</v>
      </c>
      <c r="F233" s="88">
        <v>0</v>
      </c>
      <c r="G233" s="88"/>
      <c r="H233" s="88"/>
      <c r="I233" s="88"/>
      <c r="J233" s="88"/>
      <c r="K233" s="88">
        <v>0</v>
      </c>
      <c r="L233" s="88"/>
      <c r="M233" s="7">
        <v>1799261000</v>
      </c>
    </row>
    <row r="234" spans="1:13" ht="18.75" customHeight="1" thickBot="1" thickTop="1">
      <c r="A234" s="83"/>
      <c r="B234" s="83" t="s">
        <v>77</v>
      </c>
      <c r="C234" s="87" t="s">
        <v>0</v>
      </c>
      <c r="D234" s="87"/>
      <c r="E234" s="7">
        <v>1799261000</v>
      </c>
      <c r="F234" s="88">
        <v>0</v>
      </c>
      <c r="G234" s="88"/>
      <c r="H234" s="88"/>
      <c r="I234" s="88"/>
      <c r="J234" s="88"/>
      <c r="K234" s="88">
        <v>0</v>
      </c>
      <c r="L234" s="88"/>
      <c r="M234" s="7">
        <v>1799261000</v>
      </c>
    </row>
    <row r="235" spans="1:13" ht="18.75" customHeight="1" thickBot="1" thickTop="1">
      <c r="A235" s="83"/>
      <c r="B235" s="83"/>
      <c r="C235" s="83" t="s">
        <v>77</v>
      </c>
      <c r="D235" s="83"/>
      <c r="E235" s="56">
        <v>1799261000</v>
      </c>
      <c r="F235" s="84">
        <v>0</v>
      </c>
      <c r="G235" s="84"/>
      <c r="H235" s="84"/>
      <c r="I235" s="84"/>
      <c r="J235" s="84"/>
      <c r="K235" s="84">
        <v>0</v>
      </c>
      <c r="L235" s="84"/>
      <c r="M235" s="56">
        <v>1799261000</v>
      </c>
    </row>
    <row r="236" spans="1:13" ht="18.75" customHeight="1" thickTop="1">
      <c r="A236" s="85" t="s">
        <v>70</v>
      </c>
      <c r="B236" s="85"/>
      <c r="C236" s="85"/>
      <c r="D236" s="85"/>
      <c r="E236" s="8">
        <f>SUM(E48,E53,E173,E207,E228,E233)</f>
        <v>50744580000</v>
      </c>
      <c r="F236" s="86">
        <v>48037960286</v>
      </c>
      <c r="G236" s="86"/>
      <c r="H236" s="86"/>
      <c r="I236" s="86"/>
      <c r="J236" s="86"/>
      <c r="K236" s="86">
        <v>0</v>
      </c>
      <c r="L236" s="86"/>
      <c r="M236" s="8">
        <v>2706208714</v>
      </c>
    </row>
    <row r="237" ht="32.25" customHeight="1"/>
    <row r="238" spans="7:9" ht="18" customHeight="1">
      <c r="G238" s="57"/>
      <c r="H238" s="58"/>
      <c r="I238" s="59"/>
    </row>
  </sheetData>
  <sheetProtection/>
  <mergeCells count="405">
    <mergeCell ref="C220:D220"/>
    <mergeCell ref="F220:J220"/>
    <mergeCell ref="K220:L220"/>
    <mergeCell ref="F110:J110"/>
    <mergeCell ref="F126:J131"/>
    <mergeCell ref="K126:L131"/>
    <mergeCell ref="F123:J125"/>
    <mergeCell ref="F138:J138"/>
    <mergeCell ref="K138:L138"/>
    <mergeCell ref="K123:L125"/>
    <mergeCell ref="C218:D218"/>
    <mergeCell ref="F218:J218"/>
    <mergeCell ref="K218:L218"/>
    <mergeCell ref="C219:D219"/>
    <mergeCell ref="F219:J219"/>
    <mergeCell ref="K219:L219"/>
    <mergeCell ref="C216:D216"/>
    <mergeCell ref="F216:J216"/>
    <mergeCell ref="K216:L216"/>
    <mergeCell ref="C217:D217"/>
    <mergeCell ref="F217:J217"/>
    <mergeCell ref="K217:L217"/>
    <mergeCell ref="C113:D118"/>
    <mergeCell ref="F214:J214"/>
    <mergeCell ref="K214:L214"/>
    <mergeCell ref="C215:D215"/>
    <mergeCell ref="F215:J215"/>
    <mergeCell ref="K215:L215"/>
    <mergeCell ref="K120:L120"/>
    <mergeCell ref="D133:K133"/>
    <mergeCell ref="A136:D136"/>
    <mergeCell ref="F160:J161"/>
    <mergeCell ref="C196:D196"/>
    <mergeCell ref="K196:L196"/>
    <mergeCell ref="C94:D102"/>
    <mergeCell ref="E94:E102"/>
    <mergeCell ref="F94:J102"/>
    <mergeCell ref="K94:L102"/>
    <mergeCell ref="M94:M102"/>
    <mergeCell ref="F121:J121"/>
    <mergeCell ref="K121:L121"/>
    <mergeCell ref="F170:J170"/>
    <mergeCell ref="C207:D207"/>
    <mergeCell ref="F207:J207"/>
    <mergeCell ref="K207:L207"/>
    <mergeCell ref="F169:J169"/>
    <mergeCell ref="K160:L160"/>
    <mergeCell ref="K169:L169"/>
    <mergeCell ref="A195:D195"/>
    <mergeCell ref="E195:E196"/>
    <mergeCell ref="C171:D171"/>
    <mergeCell ref="C44:M44"/>
    <mergeCell ref="C75:M75"/>
    <mergeCell ref="C134:M134"/>
    <mergeCell ref="K9:L9"/>
    <mergeCell ref="C13:D13"/>
    <mergeCell ref="F13:J13"/>
    <mergeCell ref="K13:L13"/>
    <mergeCell ref="K109:L109"/>
    <mergeCell ref="C111:D112"/>
    <mergeCell ref="A79:A102"/>
    <mergeCell ref="D105:K105"/>
    <mergeCell ref="C106:M106"/>
    <mergeCell ref="A108:D108"/>
    <mergeCell ref="E108:E109"/>
    <mergeCell ref="F108:J109"/>
    <mergeCell ref="K108:M108"/>
    <mergeCell ref="C109:D109"/>
    <mergeCell ref="B79:B83"/>
    <mergeCell ref="C79:D83"/>
    <mergeCell ref="D2:K2"/>
    <mergeCell ref="A5:D5"/>
    <mergeCell ref="E5:E6"/>
    <mergeCell ref="F5:J6"/>
    <mergeCell ref="K5:M5"/>
    <mergeCell ref="C6:D6"/>
    <mergeCell ref="K6:L6"/>
    <mergeCell ref="C3:M3"/>
    <mergeCell ref="A7:A13"/>
    <mergeCell ref="C7:D7"/>
    <mergeCell ref="F7:J7"/>
    <mergeCell ref="K7:L7"/>
    <mergeCell ref="B8:B9"/>
    <mergeCell ref="C8:D8"/>
    <mergeCell ref="F8:J8"/>
    <mergeCell ref="K8:L8"/>
    <mergeCell ref="C9:D9"/>
    <mergeCell ref="F9:J9"/>
    <mergeCell ref="B10:B13"/>
    <mergeCell ref="C10:D10"/>
    <mergeCell ref="F10:J10"/>
    <mergeCell ref="K10:L10"/>
    <mergeCell ref="C11:D11"/>
    <mergeCell ref="F11:J11"/>
    <mergeCell ref="K11:L11"/>
    <mergeCell ref="C12:D12"/>
    <mergeCell ref="F12:J12"/>
    <mergeCell ref="K12:L12"/>
    <mergeCell ref="A14:A21"/>
    <mergeCell ref="C14:D14"/>
    <mergeCell ref="F14:J14"/>
    <mergeCell ref="K14:L14"/>
    <mergeCell ref="B15:B21"/>
    <mergeCell ref="C15:D15"/>
    <mergeCell ref="F15:J15"/>
    <mergeCell ref="K15:L15"/>
    <mergeCell ref="C16:D16"/>
    <mergeCell ref="F16:J16"/>
    <mergeCell ref="K16:L16"/>
    <mergeCell ref="C17:D19"/>
    <mergeCell ref="E17:E19"/>
    <mergeCell ref="F17:J19"/>
    <mergeCell ref="K17:L19"/>
    <mergeCell ref="M17:M19"/>
    <mergeCell ref="C20:D20"/>
    <mergeCell ref="F20:J20"/>
    <mergeCell ref="K20:L20"/>
    <mergeCell ref="C21:D21"/>
    <mergeCell ref="F21:J21"/>
    <mergeCell ref="K21:L21"/>
    <mergeCell ref="A22:A24"/>
    <mergeCell ref="C22:D22"/>
    <mergeCell ref="F22:J22"/>
    <mergeCell ref="K22:L22"/>
    <mergeCell ref="B23:B24"/>
    <mergeCell ref="C23:D23"/>
    <mergeCell ref="F23:J23"/>
    <mergeCell ref="K23:L23"/>
    <mergeCell ref="C24:D24"/>
    <mergeCell ref="F24:J24"/>
    <mergeCell ref="K24:L24"/>
    <mergeCell ref="A25:A28"/>
    <mergeCell ref="C25:D25"/>
    <mergeCell ref="F25:J25"/>
    <mergeCell ref="K25:L25"/>
    <mergeCell ref="B26:B28"/>
    <mergeCell ref="C26:D26"/>
    <mergeCell ref="F26:J26"/>
    <mergeCell ref="K26:L26"/>
    <mergeCell ref="C27:D27"/>
    <mergeCell ref="F27:J27"/>
    <mergeCell ref="K27:L27"/>
    <mergeCell ref="C28:D28"/>
    <mergeCell ref="F28:J28"/>
    <mergeCell ref="K28:L28"/>
    <mergeCell ref="A29:A30"/>
    <mergeCell ref="C29:D29"/>
    <mergeCell ref="F29:J29"/>
    <mergeCell ref="K29:L29"/>
    <mergeCell ref="C30:D30"/>
    <mergeCell ref="F30:J30"/>
    <mergeCell ref="K30:L30"/>
    <mergeCell ref="D33:K33"/>
    <mergeCell ref="A36:D36"/>
    <mergeCell ref="E36:E37"/>
    <mergeCell ref="F36:J37"/>
    <mergeCell ref="K36:M36"/>
    <mergeCell ref="C37:D37"/>
    <mergeCell ref="K37:L37"/>
    <mergeCell ref="C34:M34"/>
    <mergeCell ref="A38:A39"/>
    <mergeCell ref="B38:B39"/>
    <mergeCell ref="C38:D38"/>
    <mergeCell ref="F38:J38"/>
    <mergeCell ref="K38:L38"/>
    <mergeCell ref="C39:D39"/>
    <mergeCell ref="F39:J39"/>
    <mergeCell ref="K39:L39"/>
    <mergeCell ref="A40:D40"/>
    <mergeCell ref="F40:J40"/>
    <mergeCell ref="K40:L40"/>
    <mergeCell ref="D43:K43"/>
    <mergeCell ref="A46:D46"/>
    <mergeCell ref="E46:E47"/>
    <mergeCell ref="F46:J47"/>
    <mergeCell ref="K46:M46"/>
    <mergeCell ref="C47:D47"/>
    <mergeCell ref="K47:L47"/>
    <mergeCell ref="A48:A52"/>
    <mergeCell ref="C48:D48"/>
    <mergeCell ref="F48:J48"/>
    <mergeCell ref="K48:L48"/>
    <mergeCell ref="B49:B52"/>
    <mergeCell ref="C49:D49"/>
    <mergeCell ref="F49:J49"/>
    <mergeCell ref="K49:L49"/>
    <mergeCell ref="C50:D50"/>
    <mergeCell ref="F50:J50"/>
    <mergeCell ref="K50:L50"/>
    <mergeCell ref="C51:D51"/>
    <mergeCell ref="F51:J51"/>
    <mergeCell ref="K51:L51"/>
    <mergeCell ref="C52:D52"/>
    <mergeCell ref="F52:J52"/>
    <mergeCell ref="K52:L52"/>
    <mergeCell ref="A53:A71"/>
    <mergeCell ref="C53:D53"/>
    <mergeCell ref="F53:J53"/>
    <mergeCell ref="K53:L53"/>
    <mergeCell ref="B54:B71"/>
    <mergeCell ref="C54:D54"/>
    <mergeCell ref="F54:J54"/>
    <mergeCell ref="K54:L54"/>
    <mergeCell ref="C55:D57"/>
    <mergeCell ref="E55:E57"/>
    <mergeCell ref="F55:J57"/>
    <mergeCell ref="K55:L57"/>
    <mergeCell ref="M55:M57"/>
    <mergeCell ref="C58:D60"/>
    <mergeCell ref="E58:E60"/>
    <mergeCell ref="F58:J60"/>
    <mergeCell ref="K58:L60"/>
    <mergeCell ref="M58:M60"/>
    <mergeCell ref="C61:D62"/>
    <mergeCell ref="E61:E62"/>
    <mergeCell ref="F61:J62"/>
    <mergeCell ref="K61:L62"/>
    <mergeCell ref="M61:M62"/>
    <mergeCell ref="C63:D69"/>
    <mergeCell ref="E63:E69"/>
    <mergeCell ref="F63:J69"/>
    <mergeCell ref="K63:L69"/>
    <mergeCell ref="M63:M69"/>
    <mergeCell ref="C70:D71"/>
    <mergeCell ref="E70:E71"/>
    <mergeCell ref="F70:J71"/>
    <mergeCell ref="K70:L71"/>
    <mergeCell ref="M70:M71"/>
    <mergeCell ref="D74:K74"/>
    <mergeCell ref="A77:D77"/>
    <mergeCell ref="E77:E78"/>
    <mergeCell ref="F77:J78"/>
    <mergeCell ref="K77:M77"/>
    <mergeCell ref="C78:D78"/>
    <mergeCell ref="K78:L78"/>
    <mergeCell ref="E79:E83"/>
    <mergeCell ref="F79:J83"/>
    <mergeCell ref="K79:L83"/>
    <mergeCell ref="C88:D90"/>
    <mergeCell ref="E88:E90"/>
    <mergeCell ref="F88:J90"/>
    <mergeCell ref="K88:L90"/>
    <mergeCell ref="M92:M93"/>
    <mergeCell ref="M79:M83"/>
    <mergeCell ref="C84:D84"/>
    <mergeCell ref="F84:J84"/>
    <mergeCell ref="K84:L84"/>
    <mergeCell ref="C85:D87"/>
    <mergeCell ref="E85:E87"/>
    <mergeCell ref="F85:J87"/>
    <mergeCell ref="K85:L87"/>
    <mergeCell ref="M85:M87"/>
    <mergeCell ref="C120:D120"/>
    <mergeCell ref="F120:J120"/>
    <mergeCell ref="M88:M90"/>
    <mergeCell ref="C91:D91"/>
    <mergeCell ref="F91:J91"/>
    <mergeCell ref="K91:L91"/>
    <mergeCell ref="C92:D93"/>
    <mergeCell ref="E92:E93"/>
    <mergeCell ref="F92:J93"/>
    <mergeCell ref="K92:L93"/>
    <mergeCell ref="C137:D137"/>
    <mergeCell ref="K137:L137"/>
    <mergeCell ref="E113:E118"/>
    <mergeCell ref="F113:J118"/>
    <mergeCell ref="K113:L118"/>
    <mergeCell ref="M113:M118"/>
    <mergeCell ref="C119:D119"/>
    <mergeCell ref="F119:J119"/>
    <mergeCell ref="K119:L119"/>
    <mergeCell ref="F209:J209"/>
    <mergeCell ref="K209:L209"/>
    <mergeCell ref="E139:E140"/>
    <mergeCell ref="F139:J140"/>
    <mergeCell ref="K139:L140"/>
    <mergeCell ref="E136:E137"/>
    <mergeCell ref="F136:J137"/>
    <mergeCell ref="K136:M136"/>
    <mergeCell ref="D192:K192"/>
    <mergeCell ref="C193:M193"/>
    <mergeCell ref="F210:J210"/>
    <mergeCell ref="K210:L210"/>
    <mergeCell ref="C211:D211"/>
    <mergeCell ref="F211:J211"/>
    <mergeCell ref="K211:L211"/>
    <mergeCell ref="C139:D140"/>
    <mergeCell ref="C208:D208"/>
    <mergeCell ref="F208:J208"/>
    <mergeCell ref="K208:L208"/>
    <mergeCell ref="C209:D209"/>
    <mergeCell ref="M139:M140"/>
    <mergeCell ref="C141:D141"/>
    <mergeCell ref="F141:J141"/>
    <mergeCell ref="K141:L141"/>
    <mergeCell ref="C142:D142"/>
    <mergeCell ref="F142:J142"/>
    <mergeCell ref="K142:L142"/>
    <mergeCell ref="M143:M146"/>
    <mergeCell ref="C147:D153"/>
    <mergeCell ref="E147:E153"/>
    <mergeCell ref="F147:J153"/>
    <mergeCell ref="K147:L153"/>
    <mergeCell ref="M147:M153"/>
    <mergeCell ref="F159:J159"/>
    <mergeCell ref="K159:L159"/>
    <mergeCell ref="C143:D146"/>
    <mergeCell ref="E143:E146"/>
    <mergeCell ref="F143:J146"/>
    <mergeCell ref="K143:L146"/>
    <mergeCell ref="C168:D168"/>
    <mergeCell ref="K168:L168"/>
    <mergeCell ref="C165:M165"/>
    <mergeCell ref="C154:D158"/>
    <mergeCell ref="E154:E158"/>
    <mergeCell ref="F154:J158"/>
    <mergeCell ref="K154:L158"/>
    <mergeCell ref="M154:M158"/>
    <mergeCell ref="C159:D159"/>
    <mergeCell ref="K212:L212"/>
    <mergeCell ref="C213:D213"/>
    <mergeCell ref="F213:J213"/>
    <mergeCell ref="K213:L213"/>
    <mergeCell ref="D164:K164"/>
    <mergeCell ref="A167:D167"/>
    <mergeCell ref="E167:E168"/>
    <mergeCell ref="F167:J168"/>
    <mergeCell ref="K167:M167"/>
    <mergeCell ref="C210:D210"/>
    <mergeCell ref="F171:J171"/>
    <mergeCell ref="K171:L171"/>
    <mergeCell ref="C172:D172"/>
    <mergeCell ref="F172:J172"/>
    <mergeCell ref="K172:L172"/>
    <mergeCell ref="C173:D173"/>
    <mergeCell ref="F173:J173"/>
    <mergeCell ref="K173:L173"/>
    <mergeCell ref="K182:L188"/>
    <mergeCell ref="M182:M188"/>
    <mergeCell ref="B174:B180"/>
    <mergeCell ref="C174:D174"/>
    <mergeCell ref="F174:J174"/>
    <mergeCell ref="K174:L174"/>
    <mergeCell ref="C175:D180"/>
    <mergeCell ref="E175:E180"/>
    <mergeCell ref="F175:J180"/>
    <mergeCell ref="K175:L180"/>
    <mergeCell ref="F195:J196"/>
    <mergeCell ref="K195:M195"/>
    <mergeCell ref="M197:M206"/>
    <mergeCell ref="M175:M180"/>
    <mergeCell ref="C181:D181"/>
    <mergeCell ref="F181:J181"/>
    <mergeCell ref="K181:L181"/>
    <mergeCell ref="C182:D188"/>
    <mergeCell ref="E182:E188"/>
    <mergeCell ref="F182:J188"/>
    <mergeCell ref="F226:J227"/>
    <mergeCell ref="K226:M226"/>
    <mergeCell ref="C224:M224"/>
    <mergeCell ref="C189:D189"/>
    <mergeCell ref="F189:J189"/>
    <mergeCell ref="K189:L189"/>
    <mergeCell ref="C197:D206"/>
    <mergeCell ref="E197:E206"/>
    <mergeCell ref="F197:J206"/>
    <mergeCell ref="K197:L206"/>
    <mergeCell ref="F230:J230"/>
    <mergeCell ref="C214:D214"/>
    <mergeCell ref="C212:D212"/>
    <mergeCell ref="F212:J212"/>
    <mergeCell ref="C227:D227"/>
    <mergeCell ref="K227:L227"/>
    <mergeCell ref="D223:K223"/>
    <mergeCell ref="A226:D226"/>
    <mergeCell ref="E226:E227"/>
    <mergeCell ref="F232:J232"/>
    <mergeCell ref="B228:B232"/>
    <mergeCell ref="C228:D228"/>
    <mergeCell ref="F228:J228"/>
    <mergeCell ref="K232:L232"/>
    <mergeCell ref="K228:L228"/>
    <mergeCell ref="C229:D229"/>
    <mergeCell ref="F229:J229"/>
    <mergeCell ref="K229:L229"/>
    <mergeCell ref="C230:D230"/>
    <mergeCell ref="B234:B235"/>
    <mergeCell ref="K230:L230"/>
    <mergeCell ref="C234:D234"/>
    <mergeCell ref="F234:J234"/>
    <mergeCell ref="K234:L234"/>
    <mergeCell ref="F235:J235"/>
    <mergeCell ref="C231:D231"/>
    <mergeCell ref="F231:J231"/>
    <mergeCell ref="K231:L231"/>
    <mergeCell ref="C232:D232"/>
    <mergeCell ref="C235:D235"/>
    <mergeCell ref="K235:L235"/>
    <mergeCell ref="A236:D236"/>
    <mergeCell ref="F236:J236"/>
    <mergeCell ref="K236:L236"/>
    <mergeCell ref="A233:A235"/>
    <mergeCell ref="C233:D233"/>
    <mergeCell ref="F233:J233"/>
    <mergeCell ref="K233:L233"/>
  </mergeCells>
  <printOptions horizontalCentered="1"/>
  <pageMargins left="0" right="0" top="0" bottom="0" header="0" footer="0"/>
  <pageSetup horizontalDpi="600" verticalDpi="600" orientation="landscape" paperSize="9" scale="95" r:id="rId1"/>
  <rowBreaks count="7" manualBreakCount="7">
    <brk id="31" max="14" man="1"/>
    <brk id="41" max="14" man="1"/>
    <brk id="72" max="14" man="1"/>
    <brk id="131" max="14" man="1"/>
    <brk id="162" max="14" man="1"/>
    <brk id="190" max="255" man="1"/>
    <brk id="22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06"/>
  <sheetViews>
    <sheetView showGridLines="0" workbookViewId="0" topLeftCell="A21">
      <selection activeCell="A37" sqref="A37:N37"/>
    </sheetView>
  </sheetViews>
  <sheetFormatPr defaultColWidth="8.88671875" defaultRowHeight="13.5"/>
  <cols>
    <col min="1" max="2" width="16.4453125" style="4" customWidth="1"/>
    <col min="3" max="3" width="14.99609375" style="4" customWidth="1"/>
    <col min="4" max="5" width="13.3359375" style="4" customWidth="1"/>
    <col min="6" max="7" width="11.10546875" style="4" customWidth="1"/>
    <col min="8" max="8" width="17.21484375" style="12" customWidth="1"/>
    <col min="9" max="9" width="11.10546875" style="9" customWidth="1"/>
    <col min="10" max="16384" width="8.88671875" style="4" customWidth="1"/>
  </cols>
  <sheetData>
    <row r="1" ht="18.75" customHeight="1"/>
    <row r="2" spans="1:9" ht="30" customHeight="1">
      <c r="A2" s="90" t="s">
        <v>168</v>
      </c>
      <c r="B2" s="90"/>
      <c r="C2" s="90"/>
      <c r="D2" s="90"/>
      <c r="E2" s="90"/>
      <c r="F2" s="90"/>
      <c r="G2" s="90"/>
      <c r="H2" s="90"/>
      <c r="I2" s="90"/>
    </row>
    <row r="3" spans="1:9" s="1" customFormat="1" ht="19.5" customHeight="1">
      <c r="A3" s="132" t="s">
        <v>167</v>
      </c>
      <c r="B3" s="132"/>
      <c r="C3" s="132"/>
      <c r="D3" s="132"/>
      <c r="E3" s="132"/>
      <c r="F3" s="132"/>
      <c r="G3" s="132"/>
      <c r="H3" s="132"/>
      <c r="I3" s="132"/>
    </row>
    <row r="4" spans="1:9" ht="19.5" customHeight="1">
      <c r="A4" s="4" t="s">
        <v>150</v>
      </c>
      <c r="I4" s="9" t="s">
        <v>149</v>
      </c>
    </row>
    <row r="5" spans="1:9" ht="18" customHeight="1">
      <c r="A5" s="125" t="s">
        <v>74</v>
      </c>
      <c r="B5" s="133"/>
      <c r="C5" s="126"/>
      <c r="D5" s="123" t="s">
        <v>73</v>
      </c>
      <c r="E5" s="123" t="s">
        <v>72</v>
      </c>
      <c r="F5" s="125" t="s">
        <v>71</v>
      </c>
      <c r="G5" s="126"/>
      <c r="H5" s="116" t="s">
        <v>209</v>
      </c>
      <c r="I5" s="117"/>
    </row>
    <row r="6" spans="1:9" ht="18" customHeight="1">
      <c r="A6" s="5" t="s">
        <v>3</v>
      </c>
      <c r="B6" s="5" t="s">
        <v>2</v>
      </c>
      <c r="C6" s="5" t="s">
        <v>1</v>
      </c>
      <c r="D6" s="124"/>
      <c r="E6" s="124"/>
      <c r="F6" s="5" t="s">
        <v>5</v>
      </c>
      <c r="G6" s="5" t="s">
        <v>4</v>
      </c>
      <c r="H6" s="130"/>
      <c r="I6" s="131"/>
    </row>
    <row r="7" spans="1:9" ht="18.75" customHeight="1">
      <c r="A7" s="92" t="s">
        <v>147</v>
      </c>
      <c r="B7" s="6" t="s">
        <v>0</v>
      </c>
      <c r="C7" s="6" t="s">
        <v>0</v>
      </c>
      <c r="D7" s="7">
        <v>15045000</v>
      </c>
      <c r="E7" s="7">
        <v>14901000</v>
      </c>
      <c r="F7" s="7">
        <f>IF(D7&lt;E7,E7-D7,0)</f>
        <v>0</v>
      </c>
      <c r="G7" s="7">
        <f>IF(D7&gt;E7,D7-E7,0)</f>
        <v>144000</v>
      </c>
      <c r="H7" s="13" t="s">
        <v>0</v>
      </c>
      <c r="I7" s="10" t="s">
        <v>0</v>
      </c>
    </row>
    <row r="8" spans="1:9" ht="18.75" customHeight="1">
      <c r="A8" s="94"/>
      <c r="B8" s="92" t="s">
        <v>67</v>
      </c>
      <c r="C8" s="6" t="s">
        <v>0</v>
      </c>
      <c r="D8" s="7">
        <v>2545000</v>
      </c>
      <c r="E8" s="7">
        <v>2401000</v>
      </c>
      <c r="F8" s="7">
        <f aca="true" t="shared" si="0" ref="F8:F35">IF(D8&lt;E8,E8-D8,0)</f>
        <v>0</v>
      </c>
      <c r="G8" s="7">
        <f aca="true" t="shared" si="1" ref="G8:G35">IF(D8&gt;E8,D8-E8,0)</f>
        <v>144000</v>
      </c>
      <c r="H8" s="13" t="s">
        <v>0</v>
      </c>
      <c r="I8" s="10" t="s">
        <v>0</v>
      </c>
    </row>
    <row r="9" spans="1:9" ht="18.75" customHeight="1">
      <c r="A9" s="94"/>
      <c r="B9" s="94"/>
      <c r="C9" s="6" t="s">
        <v>66</v>
      </c>
      <c r="D9" s="7">
        <v>1705000</v>
      </c>
      <c r="E9" s="7">
        <v>1341000</v>
      </c>
      <c r="F9" s="7">
        <f t="shared" si="0"/>
        <v>0</v>
      </c>
      <c r="G9" s="7">
        <f t="shared" si="1"/>
        <v>364000</v>
      </c>
      <c r="H9" s="13" t="s">
        <v>151</v>
      </c>
      <c r="I9" s="11"/>
    </row>
    <row r="10" spans="1:9" ht="18.75" customHeight="1">
      <c r="A10" s="94"/>
      <c r="B10" s="95"/>
      <c r="C10" s="6" t="s">
        <v>65</v>
      </c>
      <c r="D10" s="7">
        <v>840000</v>
      </c>
      <c r="E10" s="7">
        <v>1060000</v>
      </c>
      <c r="F10" s="7">
        <f t="shared" si="0"/>
        <v>220000</v>
      </c>
      <c r="G10" s="7">
        <f t="shared" si="1"/>
        <v>0</v>
      </c>
      <c r="H10" s="13" t="s">
        <v>152</v>
      </c>
      <c r="I10" s="11"/>
    </row>
    <row r="11" spans="1:9" ht="18.75" customHeight="1">
      <c r="A11" s="94"/>
      <c r="B11" s="92" t="s">
        <v>63</v>
      </c>
      <c r="C11" s="6" t="s">
        <v>0</v>
      </c>
      <c r="D11" s="7">
        <v>12500000</v>
      </c>
      <c r="E11" s="7">
        <v>12500000</v>
      </c>
      <c r="F11" s="7">
        <f t="shared" si="0"/>
        <v>0</v>
      </c>
      <c r="G11" s="7">
        <f t="shared" si="1"/>
        <v>0</v>
      </c>
      <c r="H11" s="13" t="s">
        <v>0</v>
      </c>
      <c r="I11" s="10"/>
    </row>
    <row r="12" spans="1:9" ht="18.75" customHeight="1">
      <c r="A12" s="95"/>
      <c r="B12" s="95"/>
      <c r="C12" s="6" t="s">
        <v>146</v>
      </c>
      <c r="D12" s="7">
        <v>12500000</v>
      </c>
      <c r="E12" s="7">
        <v>12500000</v>
      </c>
      <c r="F12" s="7">
        <f t="shared" si="0"/>
        <v>0</v>
      </c>
      <c r="G12" s="7">
        <f t="shared" si="1"/>
        <v>0</v>
      </c>
      <c r="H12" s="13" t="s">
        <v>153</v>
      </c>
      <c r="I12" s="11"/>
    </row>
    <row r="13" spans="1:9" ht="18.75" customHeight="1">
      <c r="A13" s="92" t="s">
        <v>12</v>
      </c>
      <c r="B13" s="6" t="s">
        <v>0</v>
      </c>
      <c r="C13" s="6" t="s">
        <v>0</v>
      </c>
      <c r="D13" s="7">
        <v>5599344000</v>
      </c>
      <c r="E13" s="7">
        <v>5618523204</v>
      </c>
      <c r="F13" s="7">
        <f t="shared" si="0"/>
        <v>19179204</v>
      </c>
      <c r="G13" s="7">
        <f t="shared" si="1"/>
        <v>0</v>
      </c>
      <c r="H13" s="13" t="s">
        <v>0</v>
      </c>
      <c r="I13" s="10" t="s">
        <v>0</v>
      </c>
    </row>
    <row r="14" spans="1:9" ht="18.75" customHeight="1">
      <c r="A14" s="94"/>
      <c r="B14" s="92" t="s">
        <v>11</v>
      </c>
      <c r="C14" s="6" t="s">
        <v>0</v>
      </c>
      <c r="D14" s="7">
        <v>5599344000</v>
      </c>
      <c r="E14" s="7">
        <v>5618523204</v>
      </c>
      <c r="F14" s="7">
        <f t="shared" si="0"/>
        <v>19179204</v>
      </c>
      <c r="G14" s="7">
        <f t="shared" si="1"/>
        <v>0</v>
      </c>
      <c r="H14" s="13" t="s">
        <v>0</v>
      </c>
      <c r="I14" s="10" t="s">
        <v>0</v>
      </c>
    </row>
    <row r="15" spans="1:9" ht="18.75" customHeight="1">
      <c r="A15" s="94"/>
      <c r="B15" s="94"/>
      <c r="C15" s="92" t="s">
        <v>10</v>
      </c>
      <c r="D15" s="27">
        <v>2591458000</v>
      </c>
      <c r="E15" s="27">
        <v>2610713254</v>
      </c>
      <c r="F15" s="18">
        <f t="shared" si="0"/>
        <v>19255254</v>
      </c>
      <c r="G15" s="18">
        <f t="shared" si="1"/>
        <v>0</v>
      </c>
      <c r="H15" s="19" t="s">
        <v>163</v>
      </c>
      <c r="I15" s="20">
        <v>1778782635</v>
      </c>
    </row>
    <row r="16" spans="1:9" ht="18.75" customHeight="1">
      <c r="A16" s="94"/>
      <c r="B16" s="94"/>
      <c r="C16" s="94"/>
      <c r="D16" s="28"/>
      <c r="E16" s="28"/>
      <c r="F16" s="22">
        <f t="shared" si="0"/>
        <v>0</v>
      </c>
      <c r="G16" s="22">
        <f t="shared" si="1"/>
        <v>0</v>
      </c>
      <c r="H16" s="41" t="s">
        <v>164</v>
      </c>
      <c r="I16" s="42">
        <v>268345659</v>
      </c>
    </row>
    <row r="17" spans="1:9" ht="18.75" customHeight="1">
      <c r="A17" s="94"/>
      <c r="B17" s="94"/>
      <c r="C17" s="95"/>
      <c r="D17" s="32"/>
      <c r="E17" s="32"/>
      <c r="F17" s="23">
        <f t="shared" si="0"/>
        <v>0</v>
      </c>
      <c r="G17" s="23">
        <f t="shared" si="1"/>
        <v>0</v>
      </c>
      <c r="H17" s="43" t="s">
        <v>165</v>
      </c>
      <c r="I17" s="44">
        <v>563584960</v>
      </c>
    </row>
    <row r="18" spans="1:9" ht="18.75" customHeight="1">
      <c r="A18" s="94"/>
      <c r="B18" s="94"/>
      <c r="C18" s="6" t="s">
        <v>64</v>
      </c>
      <c r="D18" s="29">
        <v>2700000000</v>
      </c>
      <c r="E18" s="29">
        <v>2700000000</v>
      </c>
      <c r="F18" s="7">
        <f t="shared" si="0"/>
        <v>0</v>
      </c>
      <c r="G18" s="7">
        <f t="shared" si="1"/>
        <v>0</v>
      </c>
      <c r="H18" s="118" t="s">
        <v>154</v>
      </c>
      <c r="I18" s="119"/>
    </row>
    <row r="19" spans="1:9" ht="18.75" customHeight="1">
      <c r="A19" s="95"/>
      <c r="B19" s="95"/>
      <c r="C19" s="6" t="s">
        <v>145</v>
      </c>
      <c r="D19" s="29">
        <v>307886000</v>
      </c>
      <c r="E19" s="29">
        <v>307809950</v>
      </c>
      <c r="F19" s="7">
        <f t="shared" si="0"/>
        <v>0</v>
      </c>
      <c r="G19" s="7">
        <f t="shared" si="1"/>
        <v>76050</v>
      </c>
      <c r="H19" s="13" t="s">
        <v>162</v>
      </c>
      <c r="I19" s="11"/>
    </row>
    <row r="20" spans="1:9" ht="18.75" customHeight="1">
      <c r="A20" s="92" t="s">
        <v>144</v>
      </c>
      <c r="B20" s="6" t="s">
        <v>0</v>
      </c>
      <c r="C20" s="6" t="s">
        <v>0</v>
      </c>
      <c r="D20" s="7">
        <v>6449250000</v>
      </c>
      <c r="E20" s="7">
        <v>6449250244</v>
      </c>
      <c r="F20" s="7">
        <f t="shared" si="0"/>
        <v>244</v>
      </c>
      <c r="G20" s="7">
        <f t="shared" si="1"/>
        <v>0</v>
      </c>
      <c r="H20" s="13" t="s">
        <v>0</v>
      </c>
      <c r="I20" s="10" t="s">
        <v>0</v>
      </c>
    </row>
    <row r="21" spans="1:9" ht="18.75" customHeight="1">
      <c r="A21" s="94"/>
      <c r="B21" s="92" t="s">
        <v>143</v>
      </c>
      <c r="C21" s="6" t="s">
        <v>0</v>
      </c>
      <c r="D21" s="7">
        <v>6449250000</v>
      </c>
      <c r="E21" s="7">
        <v>6449250244</v>
      </c>
      <c r="F21" s="7">
        <f t="shared" si="0"/>
        <v>244</v>
      </c>
      <c r="G21" s="7">
        <f t="shared" si="1"/>
        <v>0</v>
      </c>
      <c r="H21" s="13" t="s">
        <v>0</v>
      </c>
      <c r="I21" s="10" t="s">
        <v>0</v>
      </c>
    </row>
    <row r="22" spans="1:9" ht="18.75" customHeight="1">
      <c r="A22" s="94"/>
      <c r="B22" s="94"/>
      <c r="C22" s="6" t="s">
        <v>142</v>
      </c>
      <c r="D22" s="7">
        <v>5623910000</v>
      </c>
      <c r="E22" s="7">
        <v>5623910244</v>
      </c>
      <c r="F22" s="7">
        <f t="shared" si="0"/>
        <v>244</v>
      </c>
      <c r="G22" s="7">
        <f t="shared" si="1"/>
        <v>0</v>
      </c>
      <c r="H22" s="13"/>
      <c r="I22" s="11"/>
    </row>
    <row r="23" spans="1:9" ht="18.75" customHeight="1">
      <c r="A23" s="95"/>
      <c r="B23" s="95"/>
      <c r="C23" s="6" t="s">
        <v>141</v>
      </c>
      <c r="D23" s="7">
        <v>825340000</v>
      </c>
      <c r="E23" s="7">
        <v>825340000</v>
      </c>
      <c r="F23" s="7">
        <f t="shared" si="0"/>
        <v>0</v>
      </c>
      <c r="G23" s="7">
        <f t="shared" si="1"/>
        <v>0</v>
      </c>
      <c r="H23" s="13" t="s">
        <v>161</v>
      </c>
      <c r="I23" s="11"/>
    </row>
    <row r="24" spans="1:9" ht="18.75" customHeight="1">
      <c r="A24" s="92" t="s">
        <v>62</v>
      </c>
      <c r="B24" s="6" t="s">
        <v>0</v>
      </c>
      <c r="C24" s="6" t="s">
        <v>0</v>
      </c>
      <c r="D24" s="7">
        <v>32006000000</v>
      </c>
      <c r="E24" s="7">
        <v>32006000000</v>
      </c>
      <c r="F24" s="7">
        <f t="shared" si="0"/>
        <v>0</v>
      </c>
      <c r="G24" s="7">
        <f t="shared" si="1"/>
        <v>0</v>
      </c>
      <c r="H24" s="13" t="s">
        <v>0</v>
      </c>
      <c r="I24" s="10" t="s">
        <v>0</v>
      </c>
    </row>
    <row r="25" spans="1:9" ht="18.75" customHeight="1">
      <c r="A25" s="94"/>
      <c r="B25" s="92" t="s">
        <v>61</v>
      </c>
      <c r="C25" s="6" t="s">
        <v>0</v>
      </c>
      <c r="D25" s="7">
        <v>32006000000</v>
      </c>
      <c r="E25" s="7">
        <v>32006000000</v>
      </c>
      <c r="F25" s="7">
        <f t="shared" si="0"/>
        <v>0</v>
      </c>
      <c r="G25" s="7">
        <f t="shared" si="1"/>
        <v>0</v>
      </c>
      <c r="H25" s="13" t="s">
        <v>0</v>
      </c>
      <c r="I25" s="10" t="s">
        <v>0</v>
      </c>
    </row>
    <row r="26" spans="1:9" ht="18.75" customHeight="1">
      <c r="A26" s="94"/>
      <c r="B26" s="94"/>
      <c r="C26" s="6" t="s">
        <v>140</v>
      </c>
      <c r="D26" s="7">
        <v>32000000000</v>
      </c>
      <c r="E26" s="7">
        <v>32000000000</v>
      </c>
      <c r="F26" s="7">
        <f t="shared" si="0"/>
        <v>0</v>
      </c>
      <c r="G26" s="7">
        <f t="shared" si="1"/>
        <v>0</v>
      </c>
      <c r="H26" s="13" t="s">
        <v>139</v>
      </c>
      <c r="I26" s="11"/>
    </row>
    <row r="27" spans="1:9" ht="18.75" customHeight="1">
      <c r="A27" s="95"/>
      <c r="B27" s="95"/>
      <c r="C27" s="6" t="s">
        <v>60</v>
      </c>
      <c r="D27" s="7">
        <v>6000000</v>
      </c>
      <c r="E27" s="7">
        <v>6000000</v>
      </c>
      <c r="F27" s="7">
        <f t="shared" si="0"/>
        <v>0</v>
      </c>
      <c r="G27" s="7">
        <f t="shared" si="1"/>
        <v>0</v>
      </c>
      <c r="H27" s="13" t="s">
        <v>166</v>
      </c>
      <c r="I27" s="11"/>
    </row>
    <row r="28" spans="6:9" ht="13.5" customHeight="1">
      <c r="F28" s="2"/>
      <c r="I28" s="47"/>
    </row>
    <row r="29" spans="4:5" ht="18" customHeight="1">
      <c r="D29" s="17"/>
      <c r="E29" s="17"/>
    </row>
    <row r="30" ht="18.75" customHeight="1"/>
    <row r="31" spans="1:9" ht="30" customHeight="1">
      <c r="A31" s="90" t="s">
        <v>75</v>
      </c>
      <c r="B31" s="90"/>
      <c r="C31" s="90"/>
      <c r="D31" s="90"/>
      <c r="E31" s="90"/>
      <c r="F31" s="90"/>
      <c r="G31" s="90"/>
      <c r="H31" s="90"/>
      <c r="I31" s="90"/>
    </row>
    <row r="32" spans="1:9" s="1" customFormat="1" ht="19.5" customHeight="1">
      <c r="A32" s="132" t="s">
        <v>148</v>
      </c>
      <c r="B32" s="132"/>
      <c r="C32" s="132"/>
      <c r="D32" s="132"/>
      <c r="E32" s="132"/>
      <c r="F32" s="132"/>
      <c r="G32" s="132"/>
      <c r="H32" s="132"/>
      <c r="I32" s="132"/>
    </row>
    <row r="33" spans="1:9" ht="19.5" customHeight="1">
      <c r="A33" s="4" t="s">
        <v>150</v>
      </c>
      <c r="I33" s="9" t="s">
        <v>149</v>
      </c>
    </row>
    <row r="34" spans="1:9" ht="18.75" customHeight="1">
      <c r="A34" s="15" t="s">
        <v>58</v>
      </c>
      <c r="B34" s="14" t="s">
        <v>0</v>
      </c>
      <c r="C34" s="6" t="s">
        <v>0</v>
      </c>
      <c r="D34" s="7">
        <v>5401000</v>
      </c>
      <c r="E34" s="7">
        <v>5401039</v>
      </c>
      <c r="F34" s="7">
        <f t="shared" si="0"/>
        <v>39</v>
      </c>
      <c r="G34" s="7">
        <f t="shared" si="1"/>
        <v>0</v>
      </c>
      <c r="H34" s="13" t="s">
        <v>0</v>
      </c>
      <c r="I34" s="11" t="s">
        <v>0</v>
      </c>
    </row>
    <row r="35" spans="1:9" ht="18.75" customHeight="1">
      <c r="A35" s="40"/>
      <c r="B35" s="15" t="s">
        <v>58</v>
      </c>
      <c r="C35" s="6" t="s">
        <v>0</v>
      </c>
      <c r="D35" s="7">
        <v>5401000</v>
      </c>
      <c r="E35" s="7">
        <v>5401039</v>
      </c>
      <c r="F35" s="7">
        <f t="shared" si="0"/>
        <v>39</v>
      </c>
      <c r="G35" s="7">
        <f t="shared" si="1"/>
        <v>0</v>
      </c>
      <c r="H35" s="13" t="s">
        <v>0</v>
      </c>
      <c r="I35" s="11" t="s">
        <v>0</v>
      </c>
    </row>
    <row r="36" spans="1:9" ht="18.75" customHeight="1">
      <c r="A36" s="40"/>
      <c r="B36" s="40"/>
      <c r="C36" s="21" t="s">
        <v>160</v>
      </c>
      <c r="D36" s="18">
        <v>5401000</v>
      </c>
      <c r="E36" s="18">
        <v>5401039</v>
      </c>
      <c r="F36" s="18">
        <f>IF(D36&lt;E36,E36-D36,0)</f>
        <v>39</v>
      </c>
      <c r="G36" s="18">
        <f>IF(D36&gt;E36,D36-E36,0)</f>
        <v>0</v>
      </c>
      <c r="H36" s="19" t="s">
        <v>169</v>
      </c>
      <c r="I36" s="20">
        <v>3962500</v>
      </c>
    </row>
    <row r="37" spans="1:9" ht="18.75" customHeight="1" thickBot="1">
      <c r="A37" s="16"/>
      <c r="B37" s="16"/>
      <c r="C37" s="31"/>
      <c r="D37" s="23"/>
      <c r="E37" s="23"/>
      <c r="F37" s="23"/>
      <c r="G37" s="23"/>
      <c r="H37" s="45" t="s">
        <v>170</v>
      </c>
      <c r="I37" s="46">
        <v>1438539</v>
      </c>
    </row>
    <row r="38" spans="1:9" ht="18.75" customHeight="1" thickTop="1">
      <c r="A38" s="37" t="s">
        <v>76</v>
      </c>
      <c r="B38" s="38"/>
      <c r="C38" s="39"/>
      <c r="D38" s="8">
        <v>44075040000</v>
      </c>
      <c r="E38" s="8">
        <v>44094075487</v>
      </c>
      <c r="F38" s="8">
        <f>IF(D38&lt;E38,E38-D38,0)</f>
        <v>19035487</v>
      </c>
      <c r="G38" s="36">
        <f>IF(D38&gt;E38,D38-E38,0)</f>
        <v>0</v>
      </c>
      <c r="H38" s="120" t="s">
        <v>0</v>
      </c>
      <c r="I38" s="121"/>
    </row>
    <row r="39" spans="1:9" ht="18.75" customHeight="1">
      <c r="A39" s="52"/>
      <c r="B39" s="52"/>
      <c r="C39" s="52"/>
      <c r="D39" s="53"/>
      <c r="E39" s="53"/>
      <c r="F39" s="53"/>
      <c r="G39" s="54"/>
      <c r="H39" s="55"/>
      <c r="I39" s="55"/>
    </row>
    <row r="40" spans="1:9" ht="18.75" customHeight="1">
      <c r="A40" s="52"/>
      <c r="B40" s="52"/>
      <c r="C40" s="52"/>
      <c r="D40" s="53"/>
      <c r="E40" s="53"/>
      <c r="F40" s="53"/>
      <c r="G40" s="54"/>
      <c r="H40" s="55"/>
      <c r="I40" s="55"/>
    </row>
    <row r="41" spans="1:9" ht="18.75" customHeight="1">
      <c r="A41" s="52"/>
      <c r="B41" s="52"/>
      <c r="C41" s="52"/>
      <c r="D41" s="53"/>
      <c r="E41" s="53"/>
      <c r="F41" s="53"/>
      <c r="G41" s="54"/>
      <c r="H41" s="55"/>
      <c r="I41" s="55"/>
    </row>
    <row r="42" spans="6:9" ht="13.5" customHeight="1">
      <c r="F42" s="3"/>
      <c r="I42" s="47"/>
    </row>
    <row r="43" spans="4:5" ht="18" customHeight="1">
      <c r="D43" s="17"/>
      <c r="E43" s="17"/>
    </row>
    <row r="44" ht="18.75" customHeight="1"/>
    <row r="45" spans="1:9" ht="30" customHeight="1">
      <c r="A45" s="90" t="s">
        <v>75</v>
      </c>
      <c r="B45" s="90"/>
      <c r="C45" s="90"/>
      <c r="D45" s="90"/>
      <c r="E45" s="90"/>
      <c r="F45" s="90"/>
      <c r="G45" s="90"/>
      <c r="H45" s="90"/>
      <c r="I45" s="90"/>
    </row>
    <row r="46" spans="1:9" s="1" customFormat="1" ht="19.5" customHeight="1">
      <c r="A46" s="132" t="s">
        <v>148</v>
      </c>
      <c r="B46" s="132"/>
      <c r="C46" s="132"/>
      <c r="D46" s="132"/>
      <c r="E46" s="132"/>
      <c r="F46" s="132"/>
      <c r="G46" s="132"/>
      <c r="H46" s="132"/>
      <c r="I46" s="132"/>
    </row>
    <row r="47" spans="1:9" ht="19.5" customHeight="1">
      <c r="A47" s="4" t="s">
        <v>150</v>
      </c>
      <c r="I47" s="9" t="s">
        <v>149</v>
      </c>
    </row>
    <row r="48" spans="1:9" ht="18" customHeight="1">
      <c r="A48" s="24" t="s">
        <v>74</v>
      </c>
      <c r="B48" s="25"/>
      <c r="C48" s="26"/>
      <c r="D48" s="123" t="s">
        <v>73</v>
      </c>
      <c r="E48" s="123" t="s">
        <v>72</v>
      </c>
      <c r="F48" s="125" t="s">
        <v>71</v>
      </c>
      <c r="G48" s="126"/>
      <c r="H48" s="116" t="s">
        <v>6</v>
      </c>
      <c r="I48" s="117"/>
    </row>
    <row r="49" spans="1:9" ht="18" customHeight="1">
      <c r="A49" s="5" t="s">
        <v>3</v>
      </c>
      <c r="B49" s="5" t="s">
        <v>2</v>
      </c>
      <c r="C49" s="5" t="s">
        <v>1</v>
      </c>
      <c r="D49" s="124"/>
      <c r="E49" s="124"/>
      <c r="F49" s="5" t="s">
        <v>5</v>
      </c>
      <c r="G49" s="5" t="s">
        <v>4</v>
      </c>
      <c r="H49" s="130"/>
      <c r="I49" s="131"/>
    </row>
    <row r="50" spans="1:9" ht="18.75" customHeight="1">
      <c r="A50" s="92" t="s">
        <v>56</v>
      </c>
      <c r="B50" s="6" t="s">
        <v>0</v>
      </c>
      <c r="C50" s="6" t="s">
        <v>0</v>
      </c>
      <c r="D50" s="7">
        <v>35974000</v>
      </c>
      <c r="E50" s="7">
        <v>26049430</v>
      </c>
      <c r="F50" s="18">
        <f aca="true" t="shared" si="2" ref="F50:F60">IF(D50&lt;E50,E50-D50,0)</f>
        <v>0</v>
      </c>
      <c r="G50" s="18">
        <f aca="true" t="shared" si="3" ref="G50:G60">IF(D50&gt;E50,D50-E50,0)</f>
        <v>9924570</v>
      </c>
      <c r="H50" s="13" t="s">
        <v>0</v>
      </c>
      <c r="I50" s="10" t="s">
        <v>0</v>
      </c>
    </row>
    <row r="51" spans="1:9" ht="18.75" customHeight="1">
      <c r="A51" s="94"/>
      <c r="B51" s="92" t="s">
        <v>56</v>
      </c>
      <c r="C51" s="6" t="s">
        <v>0</v>
      </c>
      <c r="D51" s="7">
        <v>35974000</v>
      </c>
      <c r="E51" s="7">
        <v>26049430</v>
      </c>
      <c r="F51" s="18">
        <f t="shared" si="2"/>
        <v>0</v>
      </c>
      <c r="G51" s="18">
        <f t="shared" si="3"/>
        <v>9924570</v>
      </c>
      <c r="H51" s="13" t="s">
        <v>0</v>
      </c>
      <c r="I51" s="10" t="s">
        <v>0</v>
      </c>
    </row>
    <row r="52" spans="1:9" ht="18.75" customHeight="1">
      <c r="A52" s="94"/>
      <c r="B52" s="94"/>
      <c r="C52" s="6" t="s">
        <v>135</v>
      </c>
      <c r="D52" s="7">
        <v>24058000</v>
      </c>
      <c r="E52" s="7">
        <v>17259330</v>
      </c>
      <c r="F52" s="18">
        <f t="shared" si="2"/>
        <v>0</v>
      </c>
      <c r="G52" s="18">
        <f t="shared" si="3"/>
        <v>6798670</v>
      </c>
      <c r="H52" s="13" t="s">
        <v>159</v>
      </c>
      <c r="I52" s="11"/>
    </row>
    <row r="53" spans="1:9" ht="18.75" customHeight="1">
      <c r="A53" s="94"/>
      <c r="B53" s="94"/>
      <c r="C53" s="6" t="s">
        <v>36</v>
      </c>
      <c r="D53" s="7">
        <v>7718000</v>
      </c>
      <c r="E53" s="7">
        <v>6026900</v>
      </c>
      <c r="F53" s="18">
        <f t="shared" si="2"/>
        <v>0</v>
      </c>
      <c r="G53" s="18">
        <f t="shared" si="3"/>
        <v>1691100</v>
      </c>
      <c r="H53" s="13" t="s">
        <v>158</v>
      </c>
      <c r="I53" s="11"/>
    </row>
    <row r="54" spans="1:9" ht="18.75" customHeight="1">
      <c r="A54" s="95"/>
      <c r="B54" s="95"/>
      <c r="C54" s="6" t="s">
        <v>171</v>
      </c>
      <c r="D54" s="7">
        <v>4198000</v>
      </c>
      <c r="E54" s="7">
        <v>2763200</v>
      </c>
      <c r="F54" s="18">
        <f t="shared" si="2"/>
        <v>0</v>
      </c>
      <c r="G54" s="18">
        <f t="shared" si="3"/>
        <v>1434800</v>
      </c>
      <c r="H54" s="13" t="s">
        <v>191</v>
      </c>
      <c r="I54" s="11"/>
    </row>
    <row r="55" spans="1:9" ht="18.75" customHeight="1">
      <c r="A55" s="92" t="s">
        <v>9</v>
      </c>
      <c r="B55" s="6" t="s">
        <v>0</v>
      </c>
      <c r="C55" s="6" t="s">
        <v>0</v>
      </c>
      <c r="D55" s="7">
        <v>6917257000</v>
      </c>
      <c r="E55" s="7">
        <v>6792769756</v>
      </c>
      <c r="F55" s="18">
        <f t="shared" si="2"/>
        <v>0</v>
      </c>
      <c r="G55" s="18">
        <f t="shared" si="3"/>
        <v>124487244</v>
      </c>
      <c r="H55" s="13" t="s">
        <v>0</v>
      </c>
      <c r="I55" s="10" t="s">
        <v>0</v>
      </c>
    </row>
    <row r="56" spans="1:9" ht="18.75" customHeight="1">
      <c r="A56" s="94"/>
      <c r="B56" s="92" t="s">
        <v>52</v>
      </c>
      <c r="C56" s="6" t="s">
        <v>0</v>
      </c>
      <c r="D56" s="7">
        <v>4340241000</v>
      </c>
      <c r="E56" s="7">
        <v>4351356322</v>
      </c>
      <c r="F56" s="18">
        <f t="shared" si="2"/>
        <v>11115322</v>
      </c>
      <c r="G56" s="18">
        <f t="shared" si="3"/>
        <v>0</v>
      </c>
      <c r="H56" s="13" t="s">
        <v>0</v>
      </c>
      <c r="I56" s="10" t="s">
        <v>0</v>
      </c>
    </row>
    <row r="57" spans="1:9" ht="18.75" customHeight="1">
      <c r="A57" s="94"/>
      <c r="B57" s="94"/>
      <c r="C57" s="92" t="s">
        <v>51</v>
      </c>
      <c r="D57" s="93">
        <v>2194717000</v>
      </c>
      <c r="E57" s="93">
        <v>2225067190</v>
      </c>
      <c r="F57" s="18">
        <f t="shared" si="2"/>
        <v>30350190</v>
      </c>
      <c r="G57" s="18">
        <f t="shared" si="3"/>
        <v>0</v>
      </c>
      <c r="H57" s="19" t="s">
        <v>138</v>
      </c>
      <c r="I57" s="20">
        <v>121858400</v>
      </c>
    </row>
    <row r="58" spans="1:9" ht="18.75" customHeight="1">
      <c r="A58" s="94"/>
      <c r="B58" s="94"/>
      <c r="C58" s="94"/>
      <c r="D58" s="108"/>
      <c r="E58" s="108"/>
      <c r="F58" s="28"/>
      <c r="G58" s="28"/>
      <c r="H58" s="41" t="s">
        <v>137</v>
      </c>
      <c r="I58" s="42">
        <v>1000729910</v>
      </c>
    </row>
    <row r="59" spans="1:9" ht="18.75" customHeight="1">
      <c r="A59" s="94"/>
      <c r="B59" s="94"/>
      <c r="C59" s="95"/>
      <c r="D59" s="109"/>
      <c r="E59" s="109"/>
      <c r="F59" s="29"/>
      <c r="G59" s="29"/>
      <c r="H59" s="48" t="s">
        <v>136</v>
      </c>
      <c r="I59" s="44">
        <v>1102478880</v>
      </c>
    </row>
    <row r="60" spans="1:9" ht="18.75" customHeight="1">
      <c r="A60" s="94"/>
      <c r="B60" s="94"/>
      <c r="C60" s="92" t="s">
        <v>172</v>
      </c>
      <c r="D60" s="93">
        <v>895340000</v>
      </c>
      <c r="E60" s="93">
        <v>904109210</v>
      </c>
      <c r="F60" s="18">
        <f t="shared" si="2"/>
        <v>8769210</v>
      </c>
      <c r="G60" s="18">
        <f t="shared" si="3"/>
        <v>0</v>
      </c>
      <c r="H60" s="19" t="s">
        <v>173</v>
      </c>
      <c r="I60" s="20">
        <v>110952460</v>
      </c>
    </row>
    <row r="61" spans="1:9" ht="18.75" customHeight="1">
      <c r="A61" s="94"/>
      <c r="B61" s="94"/>
      <c r="C61" s="94"/>
      <c r="D61" s="108"/>
      <c r="E61" s="108"/>
      <c r="F61" s="28"/>
      <c r="G61" s="28"/>
      <c r="H61" s="41" t="s">
        <v>174</v>
      </c>
      <c r="I61" s="42">
        <v>34865000</v>
      </c>
    </row>
    <row r="62" spans="1:9" ht="18.75" customHeight="1">
      <c r="A62" s="94"/>
      <c r="B62" s="94"/>
      <c r="C62" s="30"/>
      <c r="D62" s="22"/>
      <c r="E62" s="22"/>
      <c r="F62" s="22"/>
      <c r="G62" s="22"/>
      <c r="H62" s="41" t="s">
        <v>175</v>
      </c>
      <c r="I62" s="42">
        <v>24640000</v>
      </c>
    </row>
    <row r="63" spans="1:9" ht="18.75" customHeight="1">
      <c r="A63" s="94"/>
      <c r="B63" s="94"/>
      <c r="C63" s="94"/>
      <c r="D63" s="108"/>
      <c r="E63" s="108"/>
      <c r="F63" s="22"/>
      <c r="G63" s="22"/>
      <c r="H63" s="41" t="s">
        <v>176</v>
      </c>
      <c r="I63" s="42">
        <v>43548840</v>
      </c>
    </row>
    <row r="64" spans="1:9" ht="18.75" customHeight="1">
      <c r="A64" s="94"/>
      <c r="B64" s="94"/>
      <c r="C64" s="94"/>
      <c r="D64" s="108"/>
      <c r="E64" s="108"/>
      <c r="F64" s="28"/>
      <c r="G64" s="28"/>
      <c r="H64" s="41" t="s">
        <v>177</v>
      </c>
      <c r="I64" s="42">
        <v>2130000</v>
      </c>
    </row>
    <row r="65" spans="1:9" ht="18.75" customHeight="1">
      <c r="A65" s="94"/>
      <c r="B65" s="94"/>
      <c r="C65" s="94"/>
      <c r="D65" s="108"/>
      <c r="E65" s="108"/>
      <c r="F65" s="28"/>
      <c r="G65" s="28"/>
      <c r="H65" s="41" t="s">
        <v>178</v>
      </c>
      <c r="I65" s="42">
        <v>10098400</v>
      </c>
    </row>
    <row r="66" spans="1:9" ht="18.75" customHeight="1">
      <c r="A66" s="94"/>
      <c r="B66" s="94"/>
      <c r="C66" s="94"/>
      <c r="D66" s="108"/>
      <c r="E66" s="108"/>
      <c r="F66" s="28"/>
      <c r="G66" s="28"/>
      <c r="H66" s="41" t="s">
        <v>179</v>
      </c>
      <c r="I66" s="42">
        <v>3586910</v>
      </c>
    </row>
    <row r="67" spans="1:9" ht="18.75" customHeight="1">
      <c r="A67" s="94"/>
      <c r="B67" s="94"/>
      <c r="C67" s="94"/>
      <c r="D67" s="108"/>
      <c r="E67" s="108"/>
      <c r="F67" s="22"/>
      <c r="G67" s="22"/>
      <c r="H67" s="41" t="s">
        <v>180</v>
      </c>
      <c r="I67" s="42">
        <v>80200000</v>
      </c>
    </row>
    <row r="68" spans="1:9" ht="18.75" customHeight="1">
      <c r="A68" s="94"/>
      <c r="B68" s="94"/>
      <c r="C68" s="94"/>
      <c r="D68" s="108"/>
      <c r="E68" s="108"/>
      <c r="F68" s="28"/>
      <c r="G68" s="28"/>
      <c r="H68" s="41" t="s">
        <v>181</v>
      </c>
      <c r="I68" s="42">
        <v>46345000</v>
      </c>
    </row>
    <row r="69" spans="1:9" ht="18.75" customHeight="1">
      <c r="A69" s="94"/>
      <c r="B69" s="94"/>
      <c r="C69" s="94"/>
      <c r="D69" s="108"/>
      <c r="E69" s="108"/>
      <c r="F69" s="28"/>
      <c r="G69" s="28"/>
      <c r="H69" s="41" t="s">
        <v>182</v>
      </c>
      <c r="I69" s="42">
        <v>92421960</v>
      </c>
    </row>
    <row r="70" spans="1:9" ht="18.75" customHeight="1">
      <c r="A70" s="94"/>
      <c r="B70" s="94"/>
      <c r="C70" s="94"/>
      <c r="D70" s="108"/>
      <c r="E70" s="108"/>
      <c r="F70" s="28"/>
      <c r="G70" s="28"/>
      <c r="H70" s="41" t="s">
        <v>183</v>
      </c>
      <c r="I70" s="42">
        <v>46194190</v>
      </c>
    </row>
    <row r="71" spans="1:9" ht="18.75" customHeight="1">
      <c r="A71" s="94"/>
      <c r="B71" s="94"/>
      <c r="C71" s="94"/>
      <c r="D71" s="108"/>
      <c r="E71" s="108"/>
      <c r="F71" s="28"/>
      <c r="G71" s="28"/>
      <c r="H71" s="41" t="s">
        <v>184</v>
      </c>
      <c r="I71" s="42">
        <v>53880000</v>
      </c>
    </row>
    <row r="72" spans="1:9" ht="18.75" customHeight="1">
      <c r="A72" s="94"/>
      <c r="B72" s="94"/>
      <c r="C72" s="94"/>
      <c r="D72" s="108"/>
      <c r="E72" s="108"/>
      <c r="F72" s="28"/>
      <c r="G72" s="28"/>
      <c r="H72" s="41" t="s">
        <v>185</v>
      </c>
      <c r="I72" s="42">
        <v>55874000</v>
      </c>
    </row>
    <row r="73" spans="1:9" ht="18.75" customHeight="1">
      <c r="A73" s="94"/>
      <c r="B73" s="94"/>
      <c r="C73" s="94"/>
      <c r="D73" s="108"/>
      <c r="E73" s="108"/>
      <c r="F73" s="28"/>
      <c r="G73" s="28"/>
      <c r="H73" s="41" t="s">
        <v>186</v>
      </c>
      <c r="I73" s="42">
        <v>2000000</v>
      </c>
    </row>
    <row r="74" spans="1:9" ht="18.75" customHeight="1">
      <c r="A74" s="94"/>
      <c r="B74" s="94"/>
      <c r="C74" s="94"/>
      <c r="D74" s="108"/>
      <c r="E74" s="108"/>
      <c r="F74" s="28"/>
      <c r="G74" s="28"/>
      <c r="H74" s="41" t="s">
        <v>187</v>
      </c>
      <c r="I74" s="42">
        <v>154622450</v>
      </c>
    </row>
    <row r="75" spans="1:9" ht="18.75" customHeight="1">
      <c r="A75" s="94"/>
      <c r="B75" s="94"/>
      <c r="C75" s="94"/>
      <c r="D75" s="108"/>
      <c r="E75" s="108"/>
      <c r="F75" s="28"/>
      <c r="G75" s="28"/>
      <c r="H75" s="41" t="s">
        <v>188</v>
      </c>
      <c r="I75" s="42">
        <v>123170000</v>
      </c>
    </row>
    <row r="76" spans="1:9" ht="18.75" customHeight="1">
      <c r="A76" s="95"/>
      <c r="B76" s="95"/>
      <c r="C76" s="95"/>
      <c r="D76" s="109"/>
      <c r="E76" s="109"/>
      <c r="F76" s="28"/>
      <c r="G76" s="29"/>
      <c r="H76" s="48" t="s">
        <v>189</v>
      </c>
      <c r="I76" s="44">
        <v>19580000</v>
      </c>
    </row>
    <row r="77" spans="6:9" ht="13.5" customHeight="1">
      <c r="F77" s="2"/>
      <c r="I77" s="47"/>
    </row>
    <row r="78" spans="4:5" ht="18" customHeight="1">
      <c r="D78" s="17"/>
      <c r="E78" s="17"/>
    </row>
    <row r="79" ht="18.75" customHeight="1"/>
    <row r="80" spans="1:9" ht="30" customHeight="1">
      <c r="A80" s="90" t="s">
        <v>75</v>
      </c>
      <c r="B80" s="90"/>
      <c r="C80" s="90"/>
      <c r="D80" s="90"/>
      <c r="E80" s="90"/>
      <c r="F80" s="90"/>
      <c r="G80" s="90"/>
      <c r="H80" s="90"/>
      <c r="I80" s="90"/>
    </row>
    <row r="81" spans="1:9" s="1" customFormat="1" ht="19.5" customHeight="1">
      <c r="A81" s="132" t="s">
        <v>148</v>
      </c>
      <c r="B81" s="132"/>
      <c r="C81" s="132"/>
      <c r="D81" s="132"/>
      <c r="E81" s="132"/>
      <c r="F81" s="132"/>
      <c r="G81" s="132"/>
      <c r="H81" s="132"/>
      <c r="I81" s="132"/>
    </row>
    <row r="82" spans="1:9" ht="19.5" customHeight="1">
      <c r="A82" s="4" t="s">
        <v>150</v>
      </c>
      <c r="I82" s="9" t="s">
        <v>149</v>
      </c>
    </row>
    <row r="83" spans="1:9" ht="18" customHeight="1">
      <c r="A83" s="24" t="s">
        <v>74</v>
      </c>
      <c r="B83" s="25"/>
      <c r="C83" s="26"/>
      <c r="D83" s="123" t="s">
        <v>73</v>
      </c>
      <c r="E83" s="123" t="s">
        <v>72</v>
      </c>
      <c r="F83" s="125" t="s">
        <v>71</v>
      </c>
      <c r="G83" s="126"/>
      <c r="H83" s="116" t="s">
        <v>6</v>
      </c>
      <c r="I83" s="117"/>
    </row>
    <row r="84" spans="1:9" ht="18" customHeight="1">
      <c r="A84" s="5" t="s">
        <v>3</v>
      </c>
      <c r="B84" s="5" t="s">
        <v>2</v>
      </c>
      <c r="C84" s="5" t="s">
        <v>1</v>
      </c>
      <c r="D84" s="124"/>
      <c r="E84" s="124"/>
      <c r="F84" s="5" t="s">
        <v>5</v>
      </c>
      <c r="G84" s="5" t="s">
        <v>4</v>
      </c>
      <c r="H84" s="130"/>
      <c r="I84" s="131"/>
    </row>
    <row r="85" spans="1:9" ht="18.75" customHeight="1">
      <c r="A85" s="92" t="s">
        <v>9</v>
      </c>
      <c r="B85" s="92" t="s">
        <v>52</v>
      </c>
      <c r="C85" s="49" t="s">
        <v>190</v>
      </c>
      <c r="D85" s="27">
        <v>7500000</v>
      </c>
      <c r="E85" s="27">
        <v>5750000</v>
      </c>
      <c r="F85" s="18">
        <f>IF(D85&lt;E85,E85-D85,0)</f>
        <v>0</v>
      </c>
      <c r="G85" s="18">
        <f>IF(D85&gt;E85,D85-E85,0)</f>
        <v>1750000</v>
      </c>
      <c r="H85" s="19" t="s">
        <v>157</v>
      </c>
      <c r="I85" s="11"/>
    </row>
    <row r="86" spans="1:9" ht="18.75" customHeight="1">
      <c r="A86" s="94"/>
      <c r="B86" s="94"/>
      <c r="C86" s="49" t="s">
        <v>156</v>
      </c>
      <c r="D86" s="27">
        <v>865313000</v>
      </c>
      <c r="E86" s="27">
        <v>863212860</v>
      </c>
      <c r="F86" s="18">
        <f>IF(D86&lt;E86,E86-D86,0)</f>
        <v>0</v>
      </c>
      <c r="G86" s="18">
        <f>IF(D86&gt;E86,D86-E86,0)</f>
        <v>2100140</v>
      </c>
      <c r="H86" s="19" t="s">
        <v>192</v>
      </c>
      <c r="I86" s="20">
        <v>686033860</v>
      </c>
    </row>
    <row r="87" spans="1:9" ht="18.75" customHeight="1">
      <c r="A87" s="94"/>
      <c r="B87" s="94"/>
      <c r="C87" s="50"/>
      <c r="D87" s="28"/>
      <c r="E87" s="28"/>
      <c r="F87" s="28"/>
      <c r="G87" s="28"/>
      <c r="H87" s="41" t="s">
        <v>193</v>
      </c>
      <c r="I87" s="44">
        <v>177179000</v>
      </c>
    </row>
    <row r="88" spans="1:9" ht="18.75" customHeight="1">
      <c r="A88" s="94"/>
      <c r="B88" s="94"/>
      <c r="C88" s="49" t="s">
        <v>69</v>
      </c>
      <c r="D88" s="27">
        <v>377371000</v>
      </c>
      <c r="E88" s="27">
        <v>353217062</v>
      </c>
      <c r="F88" s="18">
        <f>IF(D88&lt;E88,E88-D88,0)</f>
        <v>0</v>
      </c>
      <c r="G88" s="18">
        <f>IF(D88&gt;E88,D88-E88,0)</f>
        <v>24153938</v>
      </c>
      <c r="H88" s="19" t="s">
        <v>194</v>
      </c>
      <c r="I88" s="20">
        <v>87943210</v>
      </c>
    </row>
    <row r="89" spans="1:9" ht="18.75" customHeight="1">
      <c r="A89" s="94"/>
      <c r="B89" s="94"/>
      <c r="C89" s="50"/>
      <c r="D89" s="28"/>
      <c r="E89" s="28"/>
      <c r="F89" s="28"/>
      <c r="G89" s="28"/>
      <c r="H89" s="41" t="s">
        <v>195</v>
      </c>
      <c r="I89" s="42">
        <v>12684510</v>
      </c>
    </row>
    <row r="90" spans="1:9" ht="18.75" customHeight="1">
      <c r="A90" s="94"/>
      <c r="B90" s="94"/>
      <c r="C90" s="50"/>
      <c r="D90" s="28"/>
      <c r="E90" s="28"/>
      <c r="F90" s="28"/>
      <c r="G90" s="28"/>
      <c r="H90" s="41" t="s">
        <v>196</v>
      </c>
      <c r="I90" s="42">
        <v>52227180</v>
      </c>
    </row>
    <row r="91" spans="1:9" ht="18.75" customHeight="1">
      <c r="A91" s="94"/>
      <c r="B91" s="94"/>
      <c r="C91" s="50"/>
      <c r="D91" s="28"/>
      <c r="E91" s="28"/>
      <c r="F91" s="28"/>
      <c r="G91" s="28"/>
      <c r="H91" s="41" t="s">
        <v>197</v>
      </c>
      <c r="I91" s="42">
        <v>382040</v>
      </c>
    </row>
    <row r="92" spans="1:9" ht="18.75" customHeight="1">
      <c r="A92" s="94"/>
      <c r="B92" s="94"/>
      <c r="C92" s="50"/>
      <c r="D92" s="28"/>
      <c r="E92" s="28"/>
      <c r="F92" s="28"/>
      <c r="G92" s="28"/>
      <c r="H92" s="41" t="s">
        <v>198</v>
      </c>
      <c r="I92" s="42">
        <v>3996470</v>
      </c>
    </row>
    <row r="93" spans="1:9" ht="18.75" customHeight="1">
      <c r="A93" s="94"/>
      <c r="B93" s="94"/>
      <c r="C93" s="50"/>
      <c r="D93" s="28"/>
      <c r="E93" s="28"/>
      <c r="F93" s="28"/>
      <c r="G93" s="28"/>
      <c r="H93" s="41" t="s">
        <v>199</v>
      </c>
      <c r="I93" s="42">
        <v>13095000</v>
      </c>
    </row>
    <row r="94" spans="1:9" ht="18.75" customHeight="1">
      <c r="A94" s="94"/>
      <c r="B94" s="94"/>
      <c r="C94" s="50"/>
      <c r="D94" s="28"/>
      <c r="E94" s="28"/>
      <c r="F94" s="28"/>
      <c r="G94" s="28"/>
      <c r="H94" s="41" t="s">
        <v>200</v>
      </c>
      <c r="I94" s="42">
        <v>8535910</v>
      </c>
    </row>
    <row r="95" spans="1:9" ht="18.75" customHeight="1">
      <c r="A95" s="94"/>
      <c r="B95" s="94"/>
      <c r="C95" s="50"/>
      <c r="D95" s="28"/>
      <c r="E95" s="28"/>
      <c r="F95" s="28"/>
      <c r="G95" s="28"/>
      <c r="H95" s="41" t="s">
        <v>201</v>
      </c>
      <c r="I95" s="42">
        <v>5347730</v>
      </c>
    </row>
    <row r="96" spans="1:9" ht="18.75" customHeight="1">
      <c r="A96" s="94"/>
      <c r="B96" s="95"/>
      <c r="C96" s="51"/>
      <c r="D96" s="29"/>
      <c r="E96" s="29"/>
      <c r="F96" s="29"/>
      <c r="G96" s="29"/>
      <c r="H96" s="48" t="s">
        <v>202</v>
      </c>
      <c r="I96" s="44">
        <v>169005012</v>
      </c>
    </row>
    <row r="97" spans="1:9" ht="18.75" customHeight="1">
      <c r="A97" s="94"/>
      <c r="B97" s="92" t="s">
        <v>8</v>
      </c>
      <c r="C97" s="6" t="s">
        <v>0</v>
      </c>
      <c r="D97" s="7">
        <v>2577016000</v>
      </c>
      <c r="E97" s="7">
        <v>2441413434</v>
      </c>
      <c r="F97" s="18">
        <f>IF(D97&lt;E97,E97-D97,0)</f>
        <v>0</v>
      </c>
      <c r="G97" s="18">
        <f>IF(D97&gt;E97,D97-E97,0)</f>
        <v>135602566</v>
      </c>
      <c r="H97" s="13" t="s">
        <v>0</v>
      </c>
      <c r="I97" s="10" t="s">
        <v>0</v>
      </c>
    </row>
    <row r="98" spans="1:9" ht="18.75" customHeight="1">
      <c r="A98" s="94"/>
      <c r="B98" s="94"/>
      <c r="C98" s="92" t="s">
        <v>46</v>
      </c>
      <c r="D98" s="93">
        <v>61699000</v>
      </c>
      <c r="E98" s="93">
        <v>61155608</v>
      </c>
      <c r="F98" s="18">
        <f>IF(D98&lt;E98,E98-D98,0)</f>
        <v>0</v>
      </c>
      <c r="G98" s="18">
        <f>IF(D98&gt;E98,D98-E98,0)</f>
        <v>543392</v>
      </c>
      <c r="H98" s="19" t="s">
        <v>134</v>
      </c>
      <c r="I98" s="20">
        <v>42092241</v>
      </c>
    </row>
    <row r="99" spans="1:9" ht="18.75" customHeight="1">
      <c r="A99" s="94"/>
      <c r="B99" s="94"/>
      <c r="C99" s="94"/>
      <c r="D99" s="108"/>
      <c r="E99" s="108"/>
      <c r="F99" s="28"/>
      <c r="G99" s="28"/>
      <c r="H99" s="41" t="s">
        <v>133</v>
      </c>
      <c r="I99" s="42">
        <v>13554450</v>
      </c>
    </row>
    <row r="100" spans="1:9" ht="18.75" customHeight="1">
      <c r="A100" s="94"/>
      <c r="B100" s="94"/>
      <c r="C100" s="94"/>
      <c r="D100" s="108"/>
      <c r="E100" s="108"/>
      <c r="F100" s="28"/>
      <c r="G100" s="28"/>
      <c r="H100" s="41" t="s">
        <v>203</v>
      </c>
      <c r="I100" s="42">
        <v>1819017</v>
      </c>
    </row>
    <row r="101" spans="1:9" ht="18.75" customHeight="1">
      <c r="A101" s="94"/>
      <c r="B101" s="94"/>
      <c r="C101" s="94"/>
      <c r="D101" s="108"/>
      <c r="E101" s="108"/>
      <c r="F101" s="28"/>
      <c r="G101" s="28"/>
      <c r="H101" s="41" t="s">
        <v>204</v>
      </c>
      <c r="I101" s="42">
        <v>3055000</v>
      </c>
    </row>
    <row r="102" spans="1:9" ht="18.75" customHeight="1">
      <c r="A102" s="94"/>
      <c r="B102" s="94"/>
      <c r="C102" s="95"/>
      <c r="D102" s="109"/>
      <c r="E102" s="109"/>
      <c r="F102" s="29"/>
      <c r="G102" s="29"/>
      <c r="H102" s="48" t="s">
        <v>132</v>
      </c>
      <c r="I102" s="44">
        <v>634900</v>
      </c>
    </row>
    <row r="103" spans="1:9" ht="18.75" customHeight="1">
      <c r="A103" s="94"/>
      <c r="B103" s="94"/>
      <c r="C103" s="92" t="s">
        <v>155</v>
      </c>
      <c r="D103" s="93">
        <v>14981000</v>
      </c>
      <c r="E103" s="93">
        <v>13484482</v>
      </c>
      <c r="F103" s="18">
        <f>IF(D103&lt;E103,E103-D103,0)</f>
        <v>0</v>
      </c>
      <c r="G103" s="18">
        <f>IF(D103&gt;E103,D103-E103,0)</f>
        <v>1496518</v>
      </c>
      <c r="H103" s="19" t="s">
        <v>205</v>
      </c>
      <c r="I103" s="20">
        <v>3667800</v>
      </c>
    </row>
    <row r="104" spans="1:9" ht="18.75" customHeight="1">
      <c r="A104" s="94"/>
      <c r="B104" s="94"/>
      <c r="C104" s="94"/>
      <c r="D104" s="108"/>
      <c r="E104" s="108"/>
      <c r="F104" s="22"/>
      <c r="G104" s="22"/>
      <c r="H104" s="41" t="s">
        <v>206</v>
      </c>
      <c r="I104" s="42">
        <v>2533490</v>
      </c>
    </row>
    <row r="105" spans="1:9" ht="18.75" customHeight="1">
      <c r="A105" s="94"/>
      <c r="B105" s="94"/>
      <c r="C105" s="94"/>
      <c r="D105" s="108"/>
      <c r="E105" s="108"/>
      <c r="F105" s="22"/>
      <c r="G105" s="22"/>
      <c r="H105" s="41" t="s">
        <v>207</v>
      </c>
      <c r="I105" s="42">
        <v>3005720</v>
      </c>
    </row>
    <row r="106" spans="1:9" ht="18.75" customHeight="1">
      <c r="A106" s="94"/>
      <c r="B106" s="94"/>
      <c r="C106" s="95"/>
      <c r="D106" s="109"/>
      <c r="E106" s="109"/>
      <c r="F106" s="29"/>
      <c r="G106" s="29"/>
      <c r="H106" s="48" t="s">
        <v>208</v>
      </c>
      <c r="I106" s="44">
        <v>4277472</v>
      </c>
    </row>
    <row r="107" spans="1:9" ht="18.75" customHeight="1">
      <c r="A107" s="94"/>
      <c r="B107" s="94"/>
      <c r="C107" s="127" t="s">
        <v>42</v>
      </c>
      <c r="D107" s="93">
        <v>100627000</v>
      </c>
      <c r="E107" s="93">
        <v>97348258</v>
      </c>
      <c r="F107" s="18">
        <f>IF(D107&lt;E107,E107-D107,0)</f>
        <v>0</v>
      </c>
      <c r="G107" s="18">
        <f>IF(D107&gt;E107,D107-E107,0)</f>
        <v>3278742</v>
      </c>
      <c r="H107" s="13" t="s">
        <v>131</v>
      </c>
      <c r="I107" s="11">
        <v>42941054</v>
      </c>
    </row>
    <row r="108" spans="1:9" ht="18.75" customHeight="1">
      <c r="A108" s="94"/>
      <c r="B108" s="94"/>
      <c r="C108" s="128"/>
      <c r="D108" s="108"/>
      <c r="E108" s="108"/>
      <c r="F108" s="28"/>
      <c r="G108" s="28"/>
      <c r="H108" s="13" t="s">
        <v>130</v>
      </c>
      <c r="I108" s="11">
        <v>34967204</v>
      </c>
    </row>
    <row r="109" spans="1:9" ht="18.75" customHeight="1">
      <c r="A109" s="94"/>
      <c r="B109" s="94"/>
      <c r="C109" s="129"/>
      <c r="D109" s="109"/>
      <c r="E109" s="109"/>
      <c r="F109" s="29"/>
      <c r="G109" s="29"/>
      <c r="H109" s="13" t="s">
        <v>129</v>
      </c>
      <c r="I109" s="11">
        <v>19440000</v>
      </c>
    </row>
    <row r="110" spans="1:9" ht="18.75" customHeight="1">
      <c r="A110" s="94"/>
      <c r="B110" s="94"/>
      <c r="C110" s="94"/>
      <c r="D110" s="108"/>
      <c r="E110" s="108"/>
      <c r="F110" s="28"/>
      <c r="G110" s="28"/>
      <c r="H110" s="13" t="s">
        <v>128</v>
      </c>
      <c r="I110" s="11">
        <v>24771500</v>
      </c>
    </row>
    <row r="111" spans="1:9" ht="18.75" customHeight="1">
      <c r="A111" s="95"/>
      <c r="B111" s="95"/>
      <c r="C111" s="95"/>
      <c r="D111" s="109"/>
      <c r="E111" s="109"/>
      <c r="F111" s="29"/>
      <c r="G111" s="29"/>
      <c r="H111" s="13" t="s">
        <v>127</v>
      </c>
      <c r="I111" s="11">
        <v>296512137</v>
      </c>
    </row>
    <row r="112" ht="13.5" customHeight="1"/>
    <row r="113" ht="18" customHeight="1"/>
    <row r="114" ht="18.75" customHeight="1"/>
    <row r="115" spans="1:9" ht="30" customHeight="1">
      <c r="A115" s="90" t="s">
        <v>75</v>
      </c>
      <c r="B115" s="90"/>
      <c r="C115" s="90"/>
      <c r="D115" s="90"/>
      <c r="E115" s="90"/>
      <c r="F115" s="90"/>
      <c r="G115" s="90"/>
      <c r="H115" s="90"/>
      <c r="I115" s="90"/>
    </row>
    <row r="116" spans="1:9" s="1" customFormat="1" ht="19.5" customHeight="1">
      <c r="A116" s="132" t="s">
        <v>148</v>
      </c>
      <c r="B116" s="132"/>
      <c r="C116" s="132"/>
      <c r="D116" s="132"/>
      <c r="E116" s="132"/>
      <c r="F116" s="132"/>
      <c r="G116" s="132"/>
      <c r="H116" s="132"/>
      <c r="I116" s="132"/>
    </row>
    <row r="117" spans="1:9" ht="19.5" customHeight="1">
      <c r="A117" s="4" t="s">
        <v>150</v>
      </c>
      <c r="I117" s="9" t="s">
        <v>149</v>
      </c>
    </row>
    <row r="118" spans="1:9" ht="18" customHeight="1">
      <c r="A118" s="24" t="s">
        <v>74</v>
      </c>
      <c r="B118" s="25"/>
      <c r="C118" s="26"/>
      <c r="D118" s="123" t="s">
        <v>73</v>
      </c>
      <c r="E118" s="123" t="s">
        <v>72</v>
      </c>
      <c r="F118" s="125" t="s">
        <v>71</v>
      </c>
      <c r="G118" s="126"/>
      <c r="H118" s="116" t="s">
        <v>6</v>
      </c>
      <c r="I118" s="117"/>
    </row>
    <row r="119" spans="1:9" ht="18" customHeight="1">
      <c r="A119" s="5" t="s">
        <v>3</v>
      </c>
      <c r="B119" s="5" t="s">
        <v>2</v>
      </c>
      <c r="C119" s="5" t="s">
        <v>1</v>
      </c>
      <c r="D119" s="124"/>
      <c r="E119" s="124"/>
      <c r="F119" s="5" t="s">
        <v>5</v>
      </c>
      <c r="G119" s="5" t="s">
        <v>4</v>
      </c>
      <c r="H119" s="130"/>
      <c r="I119" s="131"/>
    </row>
    <row r="120" spans="1:9" ht="18.75" customHeight="1">
      <c r="A120" s="92" t="s">
        <v>9</v>
      </c>
      <c r="B120" s="92" t="s">
        <v>8</v>
      </c>
      <c r="C120" s="92" t="s">
        <v>40</v>
      </c>
      <c r="D120" s="93">
        <v>48918000</v>
      </c>
      <c r="E120" s="93">
        <v>47561470</v>
      </c>
      <c r="F120" s="93">
        <v>0</v>
      </c>
      <c r="G120" s="93">
        <v>1356500</v>
      </c>
      <c r="H120" s="13" t="s">
        <v>126</v>
      </c>
      <c r="I120" s="11">
        <v>28214020</v>
      </c>
    </row>
    <row r="121" spans="1:9" ht="18.75" customHeight="1">
      <c r="A121" s="94"/>
      <c r="B121" s="94"/>
      <c r="C121" s="95"/>
      <c r="D121" s="109"/>
      <c r="E121" s="109"/>
      <c r="F121" s="109"/>
      <c r="G121" s="109"/>
      <c r="H121" s="13" t="s">
        <v>125</v>
      </c>
      <c r="I121" s="11">
        <v>19347450</v>
      </c>
    </row>
    <row r="122" spans="1:9" ht="18.75" customHeight="1">
      <c r="A122" s="94"/>
      <c r="B122" s="94"/>
      <c r="C122" s="92" t="s">
        <v>39</v>
      </c>
      <c r="D122" s="93">
        <v>35954000</v>
      </c>
      <c r="E122" s="93">
        <v>34760081</v>
      </c>
      <c r="F122" s="93">
        <v>0</v>
      </c>
      <c r="G122" s="93">
        <v>1193965</v>
      </c>
      <c r="H122" s="13" t="s">
        <v>124</v>
      </c>
      <c r="I122" s="11">
        <v>1111300</v>
      </c>
    </row>
    <row r="123" spans="1:9" ht="18.75" customHeight="1">
      <c r="A123" s="94"/>
      <c r="B123" s="94"/>
      <c r="C123" s="94"/>
      <c r="D123" s="108"/>
      <c r="E123" s="108"/>
      <c r="F123" s="108"/>
      <c r="G123" s="108"/>
      <c r="H123" s="13" t="s">
        <v>123</v>
      </c>
      <c r="I123" s="11">
        <v>6988530</v>
      </c>
    </row>
    <row r="124" spans="1:9" ht="18.75" customHeight="1">
      <c r="A124" s="94"/>
      <c r="B124" s="94"/>
      <c r="C124" s="95"/>
      <c r="D124" s="109"/>
      <c r="E124" s="109"/>
      <c r="F124" s="109"/>
      <c r="G124" s="109"/>
      <c r="H124" s="13" t="s">
        <v>122</v>
      </c>
      <c r="I124" s="11">
        <v>26660251</v>
      </c>
    </row>
    <row r="125" spans="1:9" ht="18.75" customHeight="1">
      <c r="A125" s="94"/>
      <c r="B125" s="94"/>
      <c r="C125" s="92" t="s">
        <v>38</v>
      </c>
      <c r="D125" s="93">
        <v>150083000</v>
      </c>
      <c r="E125" s="93">
        <v>140870700</v>
      </c>
      <c r="F125" s="93">
        <v>0</v>
      </c>
      <c r="G125" s="93">
        <v>9212250</v>
      </c>
      <c r="H125" s="13" t="s">
        <v>121</v>
      </c>
      <c r="I125" s="11">
        <v>27038210</v>
      </c>
    </row>
    <row r="126" spans="1:9" ht="18.75" customHeight="1">
      <c r="A126" s="94"/>
      <c r="B126" s="94"/>
      <c r="C126" s="94"/>
      <c r="D126" s="108"/>
      <c r="E126" s="108"/>
      <c r="F126" s="108"/>
      <c r="G126" s="108"/>
      <c r="H126" s="13" t="s">
        <v>120</v>
      </c>
      <c r="I126" s="11">
        <v>4952500</v>
      </c>
    </row>
    <row r="127" spans="1:9" ht="18.75" customHeight="1">
      <c r="A127" s="94"/>
      <c r="B127" s="94"/>
      <c r="C127" s="95"/>
      <c r="D127" s="109"/>
      <c r="E127" s="109"/>
      <c r="F127" s="109"/>
      <c r="G127" s="109"/>
      <c r="H127" s="13" t="s">
        <v>119</v>
      </c>
      <c r="I127" s="11">
        <v>108879990</v>
      </c>
    </row>
    <row r="128" spans="1:9" ht="18.75" customHeight="1">
      <c r="A128" s="94"/>
      <c r="B128" s="94"/>
      <c r="C128" s="92" t="s">
        <v>37</v>
      </c>
      <c r="D128" s="93">
        <v>34435000</v>
      </c>
      <c r="E128" s="93">
        <v>35179300</v>
      </c>
      <c r="F128" s="93">
        <v>744100</v>
      </c>
      <c r="G128" s="93">
        <v>0</v>
      </c>
      <c r="H128" s="13" t="s">
        <v>118</v>
      </c>
      <c r="I128" s="11">
        <v>1851000</v>
      </c>
    </row>
    <row r="129" spans="1:9" ht="18.75" customHeight="1">
      <c r="A129" s="94"/>
      <c r="B129" s="94"/>
      <c r="C129" s="95"/>
      <c r="D129" s="109"/>
      <c r="E129" s="109"/>
      <c r="F129" s="109"/>
      <c r="G129" s="109"/>
      <c r="H129" s="13" t="s">
        <v>117</v>
      </c>
      <c r="I129" s="11">
        <v>33328300</v>
      </c>
    </row>
    <row r="130" spans="1:9" ht="18.75" customHeight="1">
      <c r="A130" s="94"/>
      <c r="B130" s="94"/>
      <c r="C130" s="92" t="s">
        <v>36</v>
      </c>
      <c r="D130" s="93">
        <v>40427000</v>
      </c>
      <c r="E130" s="93">
        <v>37682560</v>
      </c>
      <c r="F130" s="93">
        <v>0</v>
      </c>
      <c r="G130" s="93">
        <v>2744820</v>
      </c>
      <c r="H130" s="13" t="s">
        <v>116</v>
      </c>
      <c r="I130" s="11">
        <v>15673190</v>
      </c>
    </row>
    <row r="131" spans="1:9" ht="18.75" customHeight="1">
      <c r="A131" s="94"/>
      <c r="B131" s="94"/>
      <c r="C131" s="94"/>
      <c r="D131" s="108"/>
      <c r="E131" s="108"/>
      <c r="F131" s="108"/>
      <c r="G131" s="108"/>
      <c r="H131" s="13" t="s">
        <v>115</v>
      </c>
      <c r="I131" s="11">
        <v>20760370</v>
      </c>
    </row>
    <row r="132" spans="1:9" ht="18.75" customHeight="1">
      <c r="A132" s="94"/>
      <c r="B132" s="94"/>
      <c r="C132" s="95"/>
      <c r="D132" s="109"/>
      <c r="E132" s="109"/>
      <c r="F132" s="109"/>
      <c r="G132" s="109"/>
      <c r="H132" s="13" t="s">
        <v>114</v>
      </c>
      <c r="I132" s="11">
        <v>1249000</v>
      </c>
    </row>
    <row r="133" spans="1:9" ht="18.75" customHeight="1">
      <c r="A133" s="94"/>
      <c r="B133" s="94"/>
      <c r="C133" s="92" t="s">
        <v>35</v>
      </c>
      <c r="D133" s="93">
        <v>128407000</v>
      </c>
      <c r="E133" s="93">
        <v>126436232</v>
      </c>
      <c r="F133" s="93">
        <v>0</v>
      </c>
      <c r="G133" s="93">
        <v>1970730</v>
      </c>
      <c r="H133" s="13" t="s">
        <v>113</v>
      </c>
      <c r="I133" s="11">
        <v>126436232</v>
      </c>
    </row>
    <row r="134" spans="1:9" ht="18.75" customHeight="1">
      <c r="A134" s="94"/>
      <c r="B134" s="94"/>
      <c r="C134" s="95"/>
      <c r="D134" s="109"/>
      <c r="E134" s="109"/>
      <c r="F134" s="109"/>
      <c r="G134" s="109"/>
      <c r="H134" s="13" t="s">
        <v>112</v>
      </c>
      <c r="I134" s="11">
        <v>0</v>
      </c>
    </row>
    <row r="135" spans="1:9" ht="18.75" customHeight="1">
      <c r="A135" s="94"/>
      <c r="B135" s="94"/>
      <c r="C135" s="92" t="s">
        <v>34</v>
      </c>
      <c r="D135" s="93">
        <v>38172000</v>
      </c>
      <c r="E135" s="93">
        <v>28197080</v>
      </c>
      <c r="F135" s="93">
        <v>0</v>
      </c>
      <c r="G135" s="93">
        <v>9974500</v>
      </c>
      <c r="H135" s="13" t="s">
        <v>111</v>
      </c>
      <c r="I135" s="11">
        <v>11912500</v>
      </c>
    </row>
    <row r="136" spans="1:9" ht="18.75" customHeight="1">
      <c r="A136" s="94"/>
      <c r="B136" s="94"/>
      <c r="C136" s="95"/>
      <c r="D136" s="109"/>
      <c r="E136" s="109"/>
      <c r="F136" s="109"/>
      <c r="G136" s="109"/>
      <c r="H136" s="13" t="s">
        <v>110</v>
      </c>
      <c r="I136" s="11">
        <v>16284580</v>
      </c>
    </row>
    <row r="137" spans="1:9" ht="18.75" customHeight="1">
      <c r="A137" s="94"/>
      <c r="B137" s="94"/>
      <c r="C137" s="92" t="s">
        <v>33</v>
      </c>
      <c r="D137" s="93">
        <v>69202000</v>
      </c>
      <c r="E137" s="93">
        <v>61656510</v>
      </c>
      <c r="F137" s="93">
        <v>0</v>
      </c>
      <c r="G137" s="93">
        <v>7545220</v>
      </c>
      <c r="H137" s="13" t="s">
        <v>109</v>
      </c>
      <c r="I137" s="11">
        <v>25859280</v>
      </c>
    </row>
    <row r="138" spans="1:9" ht="18.75" customHeight="1">
      <c r="A138" s="94"/>
      <c r="B138" s="94"/>
      <c r="C138" s="94"/>
      <c r="D138" s="108"/>
      <c r="E138" s="108"/>
      <c r="F138" s="108"/>
      <c r="G138" s="108"/>
      <c r="H138" s="13" t="s">
        <v>108</v>
      </c>
      <c r="I138" s="11">
        <v>22692510</v>
      </c>
    </row>
    <row r="139" spans="1:9" ht="18.75" customHeight="1">
      <c r="A139" s="94"/>
      <c r="B139" s="94"/>
      <c r="C139" s="94"/>
      <c r="D139" s="108"/>
      <c r="E139" s="108"/>
      <c r="F139" s="108"/>
      <c r="G139" s="108"/>
      <c r="H139" s="13" t="s">
        <v>107</v>
      </c>
      <c r="I139" s="11">
        <v>6268100</v>
      </c>
    </row>
    <row r="140" spans="1:9" ht="18.75" customHeight="1">
      <c r="A140" s="94"/>
      <c r="B140" s="94"/>
      <c r="C140" s="95"/>
      <c r="D140" s="109"/>
      <c r="E140" s="109"/>
      <c r="F140" s="109"/>
      <c r="G140" s="109"/>
      <c r="H140" s="13" t="s">
        <v>106</v>
      </c>
      <c r="I140" s="11">
        <v>6836620</v>
      </c>
    </row>
    <row r="141" spans="1:9" ht="18.75" customHeight="1">
      <c r="A141" s="94"/>
      <c r="B141" s="94"/>
      <c r="C141" s="92" t="s">
        <v>32</v>
      </c>
      <c r="D141" s="93">
        <v>71847000</v>
      </c>
      <c r="E141" s="93">
        <v>16389430</v>
      </c>
      <c r="F141" s="93">
        <v>0</v>
      </c>
      <c r="G141" s="93">
        <v>55458030</v>
      </c>
      <c r="H141" s="13" t="s">
        <v>105</v>
      </c>
      <c r="I141" s="11">
        <v>2417200</v>
      </c>
    </row>
    <row r="142" spans="1:9" ht="18.75" customHeight="1">
      <c r="A142" s="94"/>
      <c r="B142" s="94"/>
      <c r="C142" s="95"/>
      <c r="D142" s="109"/>
      <c r="E142" s="109"/>
      <c r="F142" s="109"/>
      <c r="G142" s="109"/>
      <c r="H142" s="13" t="s">
        <v>104</v>
      </c>
      <c r="I142" s="11">
        <v>13972230</v>
      </c>
    </row>
    <row r="143" spans="1:9" ht="18.75" customHeight="1">
      <c r="A143" s="95"/>
      <c r="B143" s="95"/>
      <c r="C143" s="6" t="s">
        <v>7</v>
      </c>
      <c r="D143" s="7">
        <v>72000</v>
      </c>
      <c r="E143" s="7">
        <v>71500</v>
      </c>
      <c r="F143" s="7">
        <v>0</v>
      </c>
      <c r="G143" s="7">
        <v>0</v>
      </c>
      <c r="H143" s="13" t="s">
        <v>103</v>
      </c>
      <c r="I143" s="11">
        <v>71500</v>
      </c>
    </row>
    <row r="144" ht="13.5" customHeight="1"/>
    <row r="145" ht="18" customHeight="1"/>
    <row r="146" ht="18.75" customHeight="1"/>
    <row r="147" spans="1:9" ht="30" customHeight="1">
      <c r="A147" s="90" t="s">
        <v>75</v>
      </c>
      <c r="B147" s="90"/>
      <c r="C147" s="90"/>
      <c r="D147" s="90"/>
      <c r="E147" s="90"/>
      <c r="F147" s="90"/>
      <c r="G147" s="90"/>
      <c r="H147" s="90"/>
      <c r="I147" s="90"/>
    </row>
    <row r="148" spans="1:9" s="1" customFormat="1" ht="19.5" customHeight="1">
      <c r="A148" s="132" t="s">
        <v>148</v>
      </c>
      <c r="B148" s="132"/>
      <c r="C148" s="132"/>
      <c r="D148" s="132"/>
      <c r="E148" s="132"/>
      <c r="F148" s="132"/>
      <c r="G148" s="132"/>
      <c r="H148" s="132"/>
      <c r="I148" s="132"/>
    </row>
    <row r="149" spans="1:9" ht="19.5" customHeight="1">
      <c r="A149" s="4" t="s">
        <v>150</v>
      </c>
      <c r="I149" s="9" t="s">
        <v>149</v>
      </c>
    </row>
    <row r="150" spans="1:9" ht="18" customHeight="1">
      <c r="A150" s="24" t="s">
        <v>74</v>
      </c>
      <c r="B150" s="25"/>
      <c r="C150" s="26"/>
      <c r="D150" s="123" t="s">
        <v>73</v>
      </c>
      <c r="E150" s="123" t="s">
        <v>72</v>
      </c>
      <c r="F150" s="125" t="s">
        <v>71</v>
      </c>
      <c r="G150" s="126"/>
      <c r="H150" s="116" t="s">
        <v>6</v>
      </c>
      <c r="I150" s="117"/>
    </row>
    <row r="151" spans="1:9" ht="18" customHeight="1">
      <c r="A151" s="5" t="s">
        <v>3</v>
      </c>
      <c r="B151" s="5" t="s">
        <v>2</v>
      </c>
      <c r="C151" s="5" t="s">
        <v>1</v>
      </c>
      <c r="D151" s="124"/>
      <c r="E151" s="124"/>
      <c r="F151" s="5" t="s">
        <v>5</v>
      </c>
      <c r="G151" s="5" t="s">
        <v>4</v>
      </c>
      <c r="H151" s="130"/>
      <c r="I151" s="131"/>
    </row>
    <row r="152" spans="1:9" ht="18.75" customHeight="1">
      <c r="A152" s="92" t="s">
        <v>9</v>
      </c>
      <c r="B152" s="92" t="s">
        <v>8</v>
      </c>
      <c r="C152" s="92" t="s">
        <v>102</v>
      </c>
      <c r="D152" s="93">
        <v>1115453000</v>
      </c>
      <c r="E152" s="93">
        <v>1100851523</v>
      </c>
      <c r="F152" s="93">
        <v>0</v>
      </c>
      <c r="G152" s="93">
        <v>14601200</v>
      </c>
      <c r="H152" s="13" t="s">
        <v>101</v>
      </c>
      <c r="I152" s="11">
        <v>19746652</v>
      </c>
    </row>
    <row r="153" spans="1:9" ht="18.75" customHeight="1">
      <c r="A153" s="94"/>
      <c r="B153" s="94"/>
      <c r="C153" s="94"/>
      <c r="D153" s="108"/>
      <c r="E153" s="108"/>
      <c r="F153" s="108"/>
      <c r="G153" s="108"/>
      <c r="H153" s="13" t="s">
        <v>100</v>
      </c>
      <c r="I153" s="11">
        <v>885790000</v>
      </c>
    </row>
    <row r="154" spans="1:9" ht="18.75" customHeight="1">
      <c r="A154" s="94"/>
      <c r="B154" s="94"/>
      <c r="C154" s="94"/>
      <c r="D154" s="108"/>
      <c r="E154" s="108"/>
      <c r="F154" s="108"/>
      <c r="G154" s="108"/>
      <c r="H154" s="13" t="s">
        <v>99</v>
      </c>
      <c r="I154" s="11">
        <v>102614780</v>
      </c>
    </row>
    <row r="155" spans="1:9" ht="18.75" customHeight="1">
      <c r="A155" s="94"/>
      <c r="B155" s="94"/>
      <c r="C155" s="95"/>
      <c r="D155" s="109"/>
      <c r="E155" s="109"/>
      <c r="F155" s="109"/>
      <c r="G155" s="109"/>
      <c r="H155" s="13" t="s">
        <v>98</v>
      </c>
      <c r="I155" s="11">
        <v>92700091</v>
      </c>
    </row>
    <row r="156" spans="1:9" ht="18.75" customHeight="1">
      <c r="A156" s="94"/>
      <c r="B156" s="94"/>
      <c r="C156" s="92" t="s">
        <v>31</v>
      </c>
      <c r="D156" s="93">
        <v>33368000</v>
      </c>
      <c r="E156" s="93">
        <v>12653000</v>
      </c>
      <c r="F156" s="93">
        <v>0</v>
      </c>
      <c r="G156" s="93">
        <v>20715000</v>
      </c>
      <c r="H156" s="13" t="s">
        <v>97</v>
      </c>
      <c r="I156" s="11">
        <v>220000</v>
      </c>
    </row>
    <row r="157" spans="1:9" ht="18.75" customHeight="1">
      <c r="A157" s="95"/>
      <c r="B157" s="95"/>
      <c r="C157" s="95"/>
      <c r="D157" s="109"/>
      <c r="E157" s="109"/>
      <c r="F157" s="109"/>
      <c r="G157" s="109"/>
      <c r="H157" s="13" t="s">
        <v>96</v>
      </c>
      <c r="I157" s="11">
        <v>12433000</v>
      </c>
    </row>
    <row r="158" spans="1:9" ht="18.75" customHeight="1">
      <c r="A158" s="92" t="s">
        <v>30</v>
      </c>
      <c r="B158" s="6" t="s">
        <v>0</v>
      </c>
      <c r="C158" s="6" t="s">
        <v>0</v>
      </c>
      <c r="D158" s="7">
        <v>288466000</v>
      </c>
      <c r="E158" s="7">
        <v>205750510</v>
      </c>
      <c r="F158" s="7">
        <v>0</v>
      </c>
      <c r="G158" s="7">
        <v>82715090</v>
      </c>
      <c r="H158" s="13" t="s">
        <v>0</v>
      </c>
      <c r="I158" s="10" t="s">
        <v>0</v>
      </c>
    </row>
    <row r="159" spans="1:9" ht="18.75" customHeight="1">
      <c r="A159" s="94"/>
      <c r="B159" s="92" t="s">
        <v>95</v>
      </c>
      <c r="C159" s="6" t="s">
        <v>0</v>
      </c>
      <c r="D159" s="7">
        <v>1600000</v>
      </c>
      <c r="E159" s="7">
        <v>40894700</v>
      </c>
      <c r="F159" s="7">
        <v>39294700</v>
      </c>
      <c r="G159" s="7">
        <v>0</v>
      </c>
      <c r="H159" s="13" t="s">
        <v>0</v>
      </c>
      <c r="I159" s="10" t="s">
        <v>0</v>
      </c>
    </row>
    <row r="160" spans="1:9" ht="18.75" customHeight="1">
      <c r="A160" s="94"/>
      <c r="B160" s="95"/>
      <c r="C160" s="6" t="s">
        <v>95</v>
      </c>
      <c r="D160" s="7">
        <v>1600000</v>
      </c>
      <c r="E160" s="7">
        <v>40894700</v>
      </c>
      <c r="F160" s="7">
        <v>39294700</v>
      </c>
      <c r="G160" s="7">
        <v>0</v>
      </c>
      <c r="H160" s="13" t="s">
        <v>94</v>
      </c>
      <c r="I160" s="11">
        <v>40894700</v>
      </c>
    </row>
    <row r="161" spans="1:9" ht="18.75" customHeight="1">
      <c r="A161" s="94"/>
      <c r="B161" s="92" t="s">
        <v>29</v>
      </c>
      <c r="C161" s="6" t="s">
        <v>0</v>
      </c>
      <c r="D161" s="7">
        <v>286866000</v>
      </c>
      <c r="E161" s="7">
        <v>164855810</v>
      </c>
      <c r="F161" s="7">
        <v>0</v>
      </c>
      <c r="G161" s="7">
        <v>122009790</v>
      </c>
      <c r="H161" s="13" t="s">
        <v>0</v>
      </c>
      <c r="I161" s="10" t="s">
        <v>0</v>
      </c>
    </row>
    <row r="162" spans="1:9" ht="18.75" customHeight="1">
      <c r="A162" s="94"/>
      <c r="B162" s="94"/>
      <c r="C162" s="92" t="s">
        <v>28</v>
      </c>
      <c r="D162" s="93">
        <v>73850000</v>
      </c>
      <c r="E162" s="93">
        <v>68276990</v>
      </c>
      <c r="F162" s="93">
        <v>0</v>
      </c>
      <c r="G162" s="93">
        <v>5572990</v>
      </c>
      <c r="H162" s="13" t="s">
        <v>93</v>
      </c>
      <c r="I162" s="11">
        <v>295600</v>
      </c>
    </row>
    <row r="163" spans="1:9" ht="18.75" customHeight="1">
      <c r="A163" s="94"/>
      <c r="B163" s="94"/>
      <c r="C163" s="94"/>
      <c r="D163" s="108"/>
      <c r="E163" s="108"/>
      <c r="F163" s="108"/>
      <c r="G163" s="108"/>
      <c r="H163" s="13" t="s">
        <v>92</v>
      </c>
      <c r="I163" s="11">
        <v>41891990</v>
      </c>
    </row>
    <row r="164" spans="1:9" ht="18.75" customHeight="1">
      <c r="A164" s="94"/>
      <c r="B164" s="94"/>
      <c r="C164" s="95"/>
      <c r="D164" s="109"/>
      <c r="E164" s="109"/>
      <c r="F164" s="109"/>
      <c r="G164" s="109"/>
      <c r="H164" s="13" t="s">
        <v>91</v>
      </c>
      <c r="I164" s="11">
        <v>26089400</v>
      </c>
    </row>
    <row r="165" spans="1:9" ht="18.75" customHeight="1">
      <c r="A165" s="94"/>
      <c r="B165" s="94"/>
      <c r="C165" s="6" t="s">
        <v>27</v>
      </c>
      <c r="D165" s="7">
        <v>988000</v>
      </c>
      <c r="E165" s="7">
        <v>987520</v>
      </c>
      <c r="F165" s="7">
        <v>0</v>
      </c>
      <c r="G165" s="7">
        <v>0</v>
      </c>
      <c r="H165" s="13" t="s">
        <v>90</v>
      </c>
      <c r="I165" s="11">
        <v>987520</v>
      </c>
    </row>
    <row r="166" spans="1:9" ht="18.75" customHeight="1">
      <c r="A166" s="94"/>
      <c r="B166" s="94"/>
      <c r="C166" s="92" t="s">
        <v>26</v>
      </c>
      <c r="D166" s="93">
        <v>212028000</v>
      </c>
      <c r="E166" s="93">
        <v>95591300</v>
      </c>
      <c r="F166" s="93">
        <v>0</v>
      </c>
      <c r="G166" s="93">
        <v>116436800</v>
      </c>
      <c r="H166" s="13" t="s">
        <v>89</v>
      </c>
      <c r="I166" s="11">
        <v>3960000</v>
      </c>
    </row>
    <row r="167" spans="1:9" ht="18.75" customHeight="1">
      <c r="A167" s="94"/>
      <c r="B167" s="94"/>
      <c r="C167" s="94"/>
      <c r="D167" s="108"/>
      <c r="E167" s="108"/>
      <c r="F167" s="108"/>
      <c r="G167" s="108"/>
      <c r="H167" s="13" t="s">
        <v>88</v>
      </c>
      <c r="I167" s="11">
        <v>4985200</v>
      </c>
    </row>
    <row r="168" spans="1:9" ht="18.75" customHeight="1">
      <c r="A168" s="94"/>
      <c r="B168" s="94"/>
      <c r="C168" s="94"/>
      <c r="D168" s="108"/>
      <c r="E168" s="108"/>
      <c r="F168" s="108"/>
      <c r="G168" s="108"/>
      <c r="H168" s="13" t="s">
        <v>87</v>
      </c>
      <c r="I168" s="11">
        <v>16722300</v>
      </c>
    </row>
    <row r="169" spans="1:9" ht="18.75" customHeight="1">
      <c r="A169" s="94"/>
      <c r="B169" s="94"/>
      <c r="C169" s="94"/>
      <c r="D169" s="108"/>
      <c r="E169" s="108"/>
      <c r="F169" s="108"/>
      <c r="G169" s="108"/>
      <c r="H169" s="13" t="s">
        <v>86</v>
      </c>
      <c r="I169" s="11">
        <v>5008300</v>
      </c>
    </row>
    <row r="170" spans="1:9" ht="18.75" customHeight="1">
      <c r="A170" s="94"/>
      <c r="B170" s="94"/>
      <c r="C170" s="94"/>
      <c r="D170" s="108"/>
      <c r="E170" s="108"/>
      <c r="F170" s="108"/>
      <c r="G170" s="108"/>
      <c r="H170" s="13" t="s">
        <v>85</v>
      </c>
      <c r="I170" s="11">
        <v>2128500</v>
      </c>
    </row>
    <row r="171" spans="1:9" ht="18.75" customHeight="1">
      <c r="A171" s="94"/>
      <c r="B171" s="94"/>
      <c r="C171" s="94"/>
      <c r="D171" s="108"/>
      <c r="E171" s="108"/>
      <c r="F171" s="108"/>
      <c r="G171" s="108"/>
      <c r="H171" s="13" t="s">
        <v>84</v>
      </c>
      <c r="I171" s="11">
        <v>11759000</v>
      </c>
    </row>
    <row r="172" spans="1:9" ht="18.75" customHeight="1">
      <c r="A172" s="94"/>
      <c r="B172" s="94"/>
      <c r="C172" s="94"/>
      <c r="D172" s="108"/>
      <c r="E172" s="108"/>
      <c r="F172" s="108"/>
      <c r="G172" s="108"/>
      <c r="H172" s="13" t="s">
        <v>83</v>
      </c>
      <c r="I172" s="11">
        <v>3256000</v>
      </c>
    </row>
    <row r="173" spans="1:9" ht="18.75" customHeight="1">
      <c r="A173" s="94"/>
      <c r="B173" s="94"/>
      <c r="C173" s="94"/>
      <c r="D173" s="108"/>
      <c r="E173" s="108"/>
      <c r="F173" s="108"/>
      <c r="G173" s="108"/>
      <c r="H173" s="13" t="s">
        <v>82</v>
      </c>
      <c r="I173" s="11">
        <v>6634000</v>
      </c>
    </row>
    <row r="174" spans="1:9" ht="18.75" customHeight="1">
      <c r="A174" s="94"/>
      <c r="B174" s="94"/>
      <c r="C174" s="94"/>
      <c r="D174" s="108"/>
      <c r="E174" s="108"/>
      <c r="F174" s="108"/>
      <c r="G174" s="108"/>
      <c r="H174" s="13" t="s">
        <v>81</v>
      </c>
      <c r="I174" s="11">
        <v>7500000</v>
      </c>
    </row>
    <row r="175" spans="1:9" ht="18.75" customHeight="1">
      <c r="A175" s="95"/>
      <c r="B175" s="95"/>
      <c r="C175" s="95"/>
      <c r="D175" s="109"/>
      <c r="E175" s="109"/>
      <c r="F175" s="109"/>
      <c r="G175" s="109"/>
      <c r="H175" s="13" t="s">
        <v>80</v>
      </c>
      <c r="I175" s="11">
        <v>10120000</v>
      </c>
    </row>
    <row r="176" ht="13.5" customHeight="1"/>
    <row r="177" ht="18" customHeight="1"/>
    <row r="178" ht="18.75" customHeight="1"/>
    <row r="179" spans="1:9" ht="30" customHeight="1">
      <c r="A179" s="90" t="s">
        <v>75</v>
      </c>
      <c r="B179" s="90"/>
      <c r="C179" s="90"/>
      <c r="D179" s="90"/>
      <c r="E179" s="90"/>
      <c r="F179" s="90"/>
      <c r="G179" s="90"/>
      <c r="H179" s="90"/>
      <c r="I179" s="90"/>
    </row>
    <row r="180" spans="1:9" s="1" customFormat="1" ht="19.5" customHeight="1">
      <c r="A180" s="132" t="s">
        <v>148</v>
      </c>
      <c r="B180" s="132"/>
      <c r="C180" s="132"/>
      <c r="D180" s="132"/>
      <c r="E180" s="132"/>
      <c r="F180" s="132"/>
      <c r="G180" s="132"/>
      <c r="H180" s="132"/>
      <c r="I180" s="132"/>
    </row>
    <row r="181" spans="1:9" ht="19.5" customHeight="1">
      <c r="A181" s="4" t="s">
        <v>150</v>
      </c>
      <c r="I181" s="9" t="s">
        <v>149</v>
      </c>
    </row>
    <row r="182" spans="1:9" ht="18" customHeight="1">
      <c r="A182" s="24" t="s">
        <v>74</v>
      </c>
      <c r="B182" s="25"/>
      <c r="C182" s="26"/>
      <c r="D182" s="123" t="s">
        <v>73</v>
      </c>
      <c r="E182" s="123" t="s">
        <v>72</v>
      </c>
      <c r="F182" s="125" t="s">
        <v>71</v>
      </c>
      <c r="G182" s="126"/>
      <c r="H182" s="116" t="s">
        <v>6</v>
      </c>
      <c r="I182" s="117"/>
    </row>
    <row r="183" spans="1:9" ht="18" customHeight="1">
      <c r="A183" s="5" t="s">
        <v>3</v>
      </c>
      <c r="B183" s="5" t="s">
        <v>2</v>
      </c>
      <c r="C183" s="5" t="s">
        <v>1</v>
      </c>
      <c r="D183" s="124"/>
      <c r="E183" s="124"/>
      <c r="F183" s="5" t="s">
        <v>5</v>
      </c>
      <c r="G183" s="5" t="s">
        <v>4</v>
      </c>
      <c r="H183" s="130"/>
      <c r="I183" s="131"/>
    </row>
    <row r="184" spans="1:9" ht="18.75" customHeight="1">
      <c r="A184" s="6" t="s">
        <v>30</v>
      </c>
      <c r="B184" s="6" t="s">
        <v>29</v>
      </c>
      <c r="C184" s="6" t="s">
        <v>26</v>
      </c>
      <c r="D184" s="7">
        <v>212028000</v>
      </c>
      <c r="E184" s="7">
        <v>95591300</v>
      </c>
      <c r="F184" s="7">
        <v>0</v>
      </c>
      <c r="G184" s="7">
        <v>116436800</v>
      </c>
      <c r="H184" s="13" t="s">
        <v>79</v>
      </c>
      <c r="I184" s="11">
        <v>23518000</v>
      </c>
    </row>
    <row r="185" spans="1:9" ht="18.75" customHeight="1">
      <c r="A185" s="92" t="s">
        <v>19</v>
      </c>
      <c r="B185" s="6" t="s">
        <v>0</v>
      </c>
      <c r="C185" s="6" t="s">
        <v>0</v>
      </c>
      <c r="D185" s="7">
        <v>30384630000</v>
      </c>
      <c r="E185" s="7">
        <v>29703046000</v>
      </c>
      <c r="F185" s="7">
        <v>0</v>
      </c>
      <c r="G185" s="7">
        <v>681584341</v>
      </c>
      <c r="H185" s="13" t="s">
        <v>0</v>
      </c>
      <c r="I185" s="10" t="s">
        <v>0</v>
      </c>
    </row>
    <row r="186" spans="1:9" ht="18.75" customHeight="1">
      <c r="A186" s="94"/>
      <c r="B186" s="92" t="s">
        <v>19</v>
      </c>
      <c r="C186" s="6" t="s">
        <v>0</v>
      </c>
      <c r="D186" s="7">
        <v>30384630000</v>
      </c>
      <c r="E186" s="7">
        <v>29703046000</v>
      </c>
      <c r="F186" s="7">
        <v>0</v>
      </c>
      <c r="G186" s="7">
        <v>681584341</v>
      </c>
      <c r="H186" s="13" t="s">
        <v>0</v>
      </c>
      <c r="I186" s="10" t="s">
        <v>0</v>
      </c>
    </row>
    <row r="187" spans="1:9" ht="18.75" customHeight="1">
      <c r="A187" s="94"/>
      <c r="B187" s="94"/>
      <c r="C187" s="6" t="s">
        <v>25</v>
      </c>
      <c r="D187" s="7">
        <v>4833987000</v>
      </c>
      <c r="E187" s="7">
        <v>4637218000</v>
      </c>
      <c r="F187" s="7">
        <v>0</v>
      </c>
      <c r="G187" s="7">
        <v>196768524</v>
      </c>
      <c r="H187" s="13" t="s">
        <v>25</v>
      </c>
      <c r="I187" s="11">
        <v>4637218000</v>
      </c>
    </row>
    <row r="188" spans="1:9" ht="18.75" customHeight="1">
      <c r="A188" s="94"/>
      <c r="B188" s="94"/>
      <c r="C188" s="6" t="s">
        <v>24</v>
      </c>
      <c r="D188" s="7">
        <v>4288179000</v>
      </c>
      <c r="E188" s="7">
        <v>4220495000</v>
      </c>
      <c r="F188" s="7">
        <v>0</v>
      </c>
      <c r="G188" s="7">
        <v>67684011</v>
      </c>
      <c r="H188" s="13" t="s">
        <v>24</v>
      </c>
      <c r="I188" s="11">
        <v>4220495000</v>
      </c>
    </row>
    <row r="189" spans="1:9" ht="18.75" customHeight="1">
      <c r="A189" s="94"/>
      <c r="B189" s="94"/>
      <c r="C189" s="6" t="s">
        <v>23</v>
      </c>
      <c r="D189" s="7">
        <v>979361000</v>
      </c>
      <c r="E189" s="7">
        <v>941555000</v>
      </c>
      <c r="F189" s="7">
        <v>0</v>
      </c>
      <c r="G189" s="7">
        <v>37806273</v>
      </c>
      <c r="H189" s="13" t="s">
        <v>23</v>
      </c>
      <c r="I189" s="11">
        <v>941555000</v>
      </c>
    </row>
    <row r="190" spans="1:9" ht="18.75" customHeight="1">
      <c r="A190" s="94"/>
      <c r="B190" s="94"/>
      <c r="C190" s="6" t="s">
        <v>22</v>
      </c>
      <c r="D190" s="7">
        <v>1984551000</v>
      </c>
      <c r="E190" s="7">
        <v>1937507000</v>
      </c>
      <c r="F190" s="7">
        <v>0</v>
      </c>
      <c r="G190" s="7">
        <v>47044069</v>
      </c>
      <c r="H190" s="13" t="s">
        <v>22</v>
      </c>
      <c r="I190" s="11">
        <v>1937507000</v>
      </c>
    </row>
    <row r="191" spans="1:9" ht="18.75" customHeight="1">
      <c r="A191" s="94"/>
      <c r="B191" s="94"/>
      <c r="C191" s="6" t="s">
        <v>21</v>
      </c>
      <c r="D191" s="7">
        <v>753748000</v>
      </c>
      <c r="E191" s="7">
        <v>702577000</v>
      </c>
      <c r="F191" s="7">
        <v>0</v>
      </c>
      <c r="G191" s="7">
        <v>51170892</v>
      </c>
      <c r="H191" s="13" t="s">
        <v>21</v>
      </c>
      <c r="I191" s="11">
        <v>702577000</v>
      </c>
    </row>
    <row r="192" spans="1:9" ht="18.75" customHeight="1">
      <c r="A192" s="94"/>
      <c r="B192" s="94"/>
      <c r="C192" s="6" t="s">
        <v>20</v>
      </c>
      <c r="D192" s="7">
        <v>2929105000</v>
      </c>
      <c r="E192" s="7">
        <v>2886302000</v>
      </c>
      <c r="F192" s="7">
        <v>0</v>
      </c>
      <c r="G192" s="7">
        <v>42803441</v>
      </c>
      <c r="H192" s="13" t="s">
        <v>20</v>
      </c>
      <c r="I192" s="11">
        <v>2886302000</v>
      </c>
    </row>
    <row r="193" spans="1:9" ht="18.75" customHeight="1">
      <c r="A193" s="94"/>
      <c r="B193" s="94"/>
      <c r="C193" s="6" t="s">
        <v>18</v>
      </c>
      <c r="D193" s="7">
        <v>3169050000</v>
      </c>
      <c r="E193" s="7">
        <v>3110133000</v>
      </c>
      <c r="F193" s="7">
        <v>0</v>
      </c>
      <c r="G193" s="7">
        <v>58917439</v>
      </c>
      <c r="H193" s="13" t="s">
        <v>18</v>
      </c>
      <c r="I193" s="11">
        <v>3110133000</v>
      </c>
    </row>
    <row r="194" spans="1:9" ht="18.75" customHeight="1">
      <c r="A194" s="94"/>
      <c r="B194" s="94"/>
      <c r="C194" s="6" t="s">
        <v>17</v>
      </c>
      <c r="D194" s="7">
        <v>3893377000</v>
      </c>
      <c r="E194" s="7">
        <v>3819590000</v>
      </c>
      <c r="F194" s="7">
        <v>0</v>
      </c>
      <c r="G194" s="7">
        <v>73787093</v>
      </c>
      <c r="H194" s="13" t="s">
        <v>17</v>
      </c>
      <c r="I194" s="11">
        <v>3819590000</v>
      </c>
    </row>
    <row r="195" spans="1:9" ht="18.75" customHeight="1">
      <c r="A195" s="94"/>
      <c r="B195" s="94"/>
      <c r="C195" s="6" t="s">
        <v>16</v>
      </c>
      <c r="D195" s="7">
        <v>3432552000</v>
      </c>
      <c r="E195" s="7">
        <v>3399527000</v>
      </c>
      <c r="F195" s="7">
        <v>0</v>
      </c>
      <c r="G195" s="7">
        <v>33025456</v>
      </c>
      <c r="H195" s="13" t="s">
        <v>16</v>
      </c>
      <c r="I195" s="11">
        <v>3399527000</v>
      </c>
    </row>
    <row r="196" spans="1:9" ht="18.75" customHeight="1">
      <c r="A196" s="94"/>
      <c r="B196" s="94"/>
      <c r="C196" s="6" t="s">
        <v>15</v>
      </c>
      <c r="D196" s="7">
        <v>3365867000</v>
      </c>
      <c r="E196" s="7">
        <v>3310255000</v>
      </c>
      <c r="F196" s="7">
        <v>0</v>
      </c>
      <c r="G196" s="7">
        <v>55612122</v>
      </c>
      <c r="H196" s="13" t="s">
        <v>15</v>
      </c>
      <c r="I196" s="11">
        <v>3310255000</v>
      </c>
    </row>
    <row r="197" spans="1:9" ht="18.75" customHeight="1">
      <c r="A197" s="94"/>
      <c r="B197" s="94"/>
      <c r="C197" s="6" t="s">
        <v>14</v>
      </c>
      <c r="D197" s="7">
        <v>353912000</v>
      </c>
      <c r="E197" s="7">
        <v>344922000</v>
      </c>
      <c r="F197" s="7">
        <v>0</v>
      </c>
      <c r="G197" s="7">
        <v>8990132</v>
      </c>
      <c r="H197" s="13" t="s">
        <v>14</v>
      </c>
      <c r="I197" s="11">
        <v>344922000</v>
      </c>
    </row>
    <row r="198" spans="1:9" ht="18.75" customHeight="1">
      <c r="A198" s="95"/>
      <c r="B198" s="95"/>
      <c r="C198" s="6" t="s">
        <v>13</v>
      </c>
      <c r="D198" s="7">
        <v>400940000</v>
      </c>
      <c r="E198" s="7">
        <v>392965000</v>
      </c>
      <c r="F198" s="7">
        <v>0</v>
      </c>
      <c r="G198" s="7">
        <v>7974889</v>
      </c>
      <c r="H198" s="13" t="s">
        <v>13</v>
      </c>
      <c r="I198" s="11">
        <v>392965000</v>
      </c>
    </row>
    <row r="199" spans="1:9" ht="18.75" customHeight="1">
      <c r="A199" s="92" t="s">
        <v>78</v>
      </c>
      <c r="B199" s="6" t="s">
        <v>0</v>
      </c>
      <c r="C199" s="6" t="s">
        <v>0</v>
      </c>
      <c r="D199" s="7">
        <v>86000000</v>
      </c>
      <c r="E199" s="7">
        <v>46000000</v>
      </c>
      <c r="F199" s="7">
        <v>0</v>
      </c>
      <c r="G199" s="7">
        <v>40000000</v>
      </c>
      <c r="H199" s="13" t="s">
        <v>0</v>
      </c>
      <c r="I199" s="10" t="s">
        <v>0</v>
      </c>
    </row>
    <row r="200" spans="1:9" ht="18.75" customHeight="1">
      <c r="A200" s="94"/>
      <c r="B200" s="92" t="s">
        <v>78</v>
      </c>
      <c r="C200" s="6" t="s">
        <v>0</v>
      </c>
      <c r="D200" s="7">
        <v>86000000</v>
      </c>
      <c r="E200" s="7">
        <v>46000000</v>
      </c>
      <c r="F200" s="7">
        <v>0</v>
      </c>
      <c r="G200" s="7">
        <v>40000000</v>
      </c>
      <c r="H200" s="13" t="s">
        <v>0</v>
      </c>
      <c r="I200" s="10" t="s">
        <v>0</v>
      </c>
    </row>
    <row r="201" spans="1:9" ht="18.75" customHeight="1">
      <c r="A201" s="95"/>
      <c r="B201" s="95"/>
      <c r="C201" s="6" t="s">
        <v>68</v>
      </c>
      <c r="D201" s="7">
        <v>86000000</v>
      </c>
      <c r="E201" s="7">
        <v>46000000</v>
      </c>
      <c r="F201" s="7">
        <v>0</v>
      </c>
      <c r="G201" s="7">
        <v>40000000</v>
      </c>
      <c r="H201" s="13" t="s">
        <v>68</v>
      </c>
      <c r="I201" s="11">
        <v>46000000</v>
      </c>
    </row>
    <row r="202" spans="1:9" ht="18.75" customHeight="1">
      <c r="A202" s="92" t="s">
        <v>77</v>
      </c>
      <c r="B202" s="6" t="s">
        <v>0</v>
      </c>
      <c r="C202" s="6" t="s">
        <v>0</v>
      </c>
      <c r="D202" s="7">
        <v>6362713000</v>
      </c>
      <c r="E202" s="7">
        <v>0</v>
      </c>
      <c r="F202" s="7">
        <v>0</v>
      </c>
      <c r="G202" s="7">
        <v>6362712441</v>
      </c>
      <c r="H202" s="13" t="s">
        <v>0</v>
      </c>
      <c r="I202" s="10" t="s">
        <v>0</v>
      </c>
    </row>
    <row r="203" spans="1:9" ht="18.75" customHeight="1">
      <c r="A203" s="94"/>
      <c r="B203" s="92" t="s">
        <v>77</v>
      </c>
      <c r="C203" s="6" t="s">
        <v>0</v>
      </c>
      <c r="D203" s="7">
        <v>6362713000</v>
      </c>
      <c r="E203" s="7">
        <v>0</v>
      </c>
      <c r="F203" s="7">
        <v>0</v>
      </c>
      <c r="G203" s="7">
        <v>6362712441</v>
      </c>
      <c r="H203" s="13" t="s">
        <v>0</v>
      </c>
      <c r="I203" s="10" t="s">
        <v>0</v>
      </c>
    </row>
    <row r="204" spans="1:9" ht="18.75" customHeight="1" thickBot="1">
      <c r="A204" s="122"/>
      <c r="B204" s="122"/>
      <c r="C204" s="21" t="s">
        <v>77</v>
      </c>
      <c r="D204" s="18">
        <v>6362713000</v>
      </c>
      <c r="E204" s="18">
        <v>0</v>
      </c>
      <c r="F204" s="18">
        <v>0</v>
      </c>
      <c r="G204" s="18">
        <v>6362712441</v>
      </c>
      <c r="H204" s="19" t="s">
        <v>77</v>
      </c>
      <c r="I204" s="20">
        <v>0</v>
      </c>
    </row>
    <row r="205" spans="1:9" ht="18.75" customHeight="1" thickTop="1">
      <c r="A205" s="33" t="s">
        <v>70</v>
      </c>
      <c r="B205" s="34"/>
      <c r="C205" s="35"/>
      <c r="D205" s="8">
        <v>44075040000</v>
      </c>
      <c r="E205" s="8">
        <v>36773615696</v>
      </c>
      <c r="F205" s="8">
        <v>0</v>
      </c>
      <c r="G205" s="8">
        <v>8248237541</v>
      </c>
      <c r="H205" s="120" t="s">
        <v>0</v>
      </c>
      <c r="I205" s="121"/>
    </row>
    <row r="206" ht="409.5" customHeight="1">
      <c r="D206" s="17"/>
    </row>
    <row r="207" ht="18" customHeight="1"/>
  </sheetData>
  <sheetProtection/>
  <mergeCells count="161">
    <mergeCell ref="A179:I179"/>
    <mergeCell ref="A180:I180"/>
    <mergeCell ref="H205:I205"/>
    <mergeCell ref="H182:I183"/>
    <mergeCell ref="H150:I151"/>
    <mergeCell ref="H118:I119"/>
    <mergeCell ref="D118:D119"/>
    <mergeCell ref="E118:E119"/>
    <mergeCell ref="F118:G118"/>
    <mergeCell ref="F120:F121"/>
    <mergeCell ref="A80:I80"/>
    <mergeCell ref="A81:I81"/>
    <mergeCell ref="A115:I115"/>
    <mergeCell ref="A116:I116"/>
    <mergeCell ref="A147:I147"/>
    <mergeCell ref="A148:I148"/>
    <mergeCell ref="C103:C106"/>
    <mergeCell ref="D103:D106"/>
    <mergeCell ref="E103:E106"/>
    <mergeCell ref="D83:D84"/>
    <mergeCell ref="A3:I3"/>
    <mergeCell ref="A5:C5"/>
    <mergeCell ref="D5:D6"/>
    <mergeCell ref="E5:E6"/>
    <mergeCell ref="F5:G5"/>
    <mergeCell ref="A31:I31"/>
    <mergeCell ref="C15:C17"/>
    <mergeCell ref="A13:A19"/>
    <mergeCell ref="B14:B19"/>
    <mergeCell ref="H5:I6"/>
    <mergeCell ref="B8:B10"/>
    <mergeCell ref="A7:A12"/>
    <mergeCell ref="B11:B12"/>
    <mergeCell ref="F48:G48"/>
    <mergeCell ref="H48:I49"/>
    <mergeCell ref="A24:A27"/>
    <mergeCell ref="B25:B27"/>
    <mergeCell ref="A20:A23"/>
    <mergeCell ref="B21:B23"/>
    <mergeCell ref="A46:I46"/>
    <mergeCell ref="A45:I45"/>
    <mergeCell ref="A32:I32"/>
    <mergeCell ref="B56:B76"/>
    <mergeCell ref="C57:C59"/>
    <mergeCell ref="A50:A54"/>
    <mergeCell ref="B51:B54"/>
    <mergeCell ref="D48:D49"/>
    <mergeCell ref="E48:E49"/>
    <mergeCell ref="C60:C61"/>
    <mergeCell ref="D60:D61"/>
    <mergeCell ref="E60:E61"/>
    <mergeCell ref="C63:C66"/>
    <mergeCell ref="D63:D66"/>
    <mergeCell ref="E63:E66"/>
    <mergeCell ref="D57:D59"/>
    <mergeCell ref="E57:E59"/>
    <mergeCell ref="H83:I84"/>
    <mergeCell ref="A85:A111"/>
    <mergeCell ref="C67:C76"/>
    <mergeCell ref="D67:D76"/>
    <mergeCell ref="E67:E76"/>
    <mergeCell ref="A55:A76"/>
    <mergeCell ref="E83:E84"/>
    <mergeCell ref="F83:G83"/>
    <mergeCell ref="B97:B111"/>
    <mergeCell ref="C98:C102"/>
    <mergeCell ref="D98:D102"/>
    <mergeCell ref="E98:E102"/>
    <mergeCell ref="B85:B96"/>
    <mergeCell ref="C107:C109"/>
    <mergeCell ref="D107:D109"/>
    <mergeCell ref="E107:E109"/>
    <mergeCell ref="C110:C111"/>
    <mergeCell ref="D110:D111"/>
    <mergeCell ref="E110:E111"/>
    <mergeCell ref="A120:A143"/>
    <mergeCell ref="B120:B143"/>
    <mergeCell ref="C120:C121"/>
    <mergeCell ref="D120:D121"/>
    <mergeCell ref="E120:E121"/>
    <mergeCell ref="C125:C127"/>
    <mergeCell ref="D125:D127"/>
    <mergeCell ref="E125:E127"/>
    <mergeCell ref="F125:F127"/>
    <mergeCell ref="G120:G121"/>
    <mergeCell ref="C122:C124"/>
    <mergeCell ref="D122:D124"/>
    <mergeCell ref="E122:E124"/>
    <mergeCell ref="F122:F124"/>
    <mergeCell ref="G122:G124"/>
    <mergeCell ref="G125:G127"/>
    <mergeCell ref="C128:C129"/>
    <mergeCell ref="D128:D129"/>
    <mergeCell ref="E128:E129"/>
    <mergeCell ref="F128:F129"/>
    <mergeCell ref="G128:G129"/>
    <mergeCell ref="C130:C132"/>
    <mergeCell ref="D130:D132"/>
    <mergeCell ref="E130:E132"/>
    <mergeCell ref="F130:F132"/>
    <mergeCell ref="G130:G132"/>
    <mergeCell ref="C133:C134"/>
    <mergeCell ref="D133:D134"/>
    <mergeCell ref="E133:E134"/>
    <mergeCell ref="F133:F134"/>
    <mergeCell ref="G133:G134"/>
    <mergeCell ref="C135:C136"/>
    <mergeCell ref="D135:D136"/>
    <mergeCell ref="E135:E136"/>
    <mergeCell ref="F135:F136"/>
    <mergeCell ref="G135:G136"/>
    <mergeCell ref="C137:C140"/>
    <mergeCell ref="D137:D140"/>
    <mergeCell ref="E137:E140"/>
    <mergeCell ref="F137:F140"/>
    <mergeCell ref="G137:G140"/>
    <mergeCell ref="D150:D151"/>
    <mergeCell ref="E150:E151"/>
    <mergeCell ref="F150:G150"/>
    <mergeCell ref="C141:C142"/>
    <mergeCell ref="D141:D142"/>
    <mergeCell ref="E141:E142"/>
    <mergeCell ref="F141:F142"/>
    <mergeCell ref="G141:G142"/>
    <mergeCell ref="A152:A157"/>
    <mergeCell ref="B152:B157"/>
    <mergeCell ref="C152:C155"/>
    <mergeCell ref="D152:D155"/>
    <mergeCell ref="E152:E155"/>
    <mergeCell ref="F152:F155"/>
    <mergeCell ref="G152:G155"/>
    <mergeCell ref="C156:C157"/>
    <mergeCell ref="D156:D157"/>
    <mergeCell ref="E156:E157"/>
    <mergeCell ref="F156:F157"/>
    <mergeCell ref="G156:G157"/>
    <mergeCell ref="B161:B175"/>
    <mergeCell ref="C162:C164"/>
    <mergeCell ref="D162:D164"/>
    <mergeCell ref="E162:E164"/>
    <mergeCell ref="F162:F164"/>
    <mergeCell ref="A158:A175"/>
    <mergeCell ref="B159:B160"/>
    <mergeCell ref="D182:D183"/>
    <mergeCell ref="E182:E183"/>
    <mergeCell ref="F182:G182"/>
    <mergeCell ref="G162:G164"/>
    <mergeCell ref="C166:C175"/>
    <mergeCell ref="D166:D175"/>
    <mergeCell ref="E166:E175"/>
    <mergeCell ref="F166:F175"/>
    <mergeCell ref="G166:G175"/>
    <mergeCell ref="H18:I18"/>
    <mergeCell ref="H38:I38"/>
    <mergeCell ref="A2:I2"/>
    <mergeCell ref="A202:A204"/>
    <mergeCell ref="B203:B204"/>
    <mergeCell ref="A199:A201"/>
    <mergeCell ref="B200:B201"/>
    <mergeCell ref="A185:A198"/>
    <mergeCell ref="B186:B198"/>
  </mergeCells>
  <printOptions/>
  <pageMargins left="0" right="0" top="0" bottom="0" header="0" footer="0"/>
  <pageSetup fitToHeight="9" fitToWidth="1" horizontalDpi="600" verticalDpi="600" orientation="landscape" paperSize="9" scale="98" r:id="rId1"/>
  <rowBreaks count="1" manualBreakCount="1">
    <brk id="4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215228419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posef</cp:lastModifiedBy>
  <cp:lastPrinted>2014-04-22T01:06:54Z</cp:lastPrinted>
  <dcterms:created xsi:type="dcterms:W3CDTF">2010-03-22T04:19:23Z</dcterms:created>
  <dcterms:modified xsi:type="dcterms:W3CDTF">2014-06-23T09:23:13Z</dcterms:modified>
  <cp:category/>
  <cp:version/>
  <cp:contentType/>
  <cp:contentStatus/>
</cp:coreProperties>
</file>